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.sandor\Desktop\"/>
    </mc:Choice>
  </mc:AlternateContent>
  <workbookProtection workbookAlgorithmName="SHA-512" workbookHashValue="yNC5KrkiD37IChuIfT4b48FMYs7peY2efWAroA7o5gzw0rdaDVglEHCjjkKlDxW7flKaocIiYWdI4ZUpFS+TMg==" workbookSaltValue="XONaD4f8hQ9lqqnEP7AjCw==" workbookSpinCount="100000" lockStructure="1"/>
  <bookViews>
    <workbookView xWindow="0" yWindow="0" windowWidth="11592" windowHeight="5028"/>
  </bookViews>
  <sheets>
    <sheet name="Instruktion" sheetId="5" r:id="rId1"/>
    <sheet name="Återstående matcher" sheetId="1" r:id="rId2"/>
    <sheet name="Tabeller" sheetId="2" r:id="rId3"/>
    <sheet name="Resultat" sheetId="4" r:id="rId4"/>
    <sheet name="Statistik" sheetId="3" state="hidden" r:id="rId5"/>
  </sheets>
  <definedNames>
    <definedName name="_xlnm._FilterDatabase" localSheetId="2" hidden="1">Tabeller!$A$2:$K$2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0" i="3" l="1"/>
  <c r="B39" i="3"/>
  <c r="B38" i="3"/>
  <c r="B37" i="3"/>
  <c r="K16" i="2"/>
  <c r="L16" i="2" s="1"/>
  <c r="K15" i="2"/>
  <c r="L15" i="2" s="1"/>
  <c r="C15" i="2"/>
  <c r="K14" i="2"/>
  <c r="L14" i="2" s="1"/>
  <c r="C14" i="2"/>
  <c r="K13" i="2"/>
  <c r="L13" i="2" s="1"/>
  <c r="K12" i="2"/>
  <c r="L12" i="2" s="1"/>
  <c r="K11" i="2"/>
  <c r="L11" i="2" s="1"/>
  <c r="K10" i="2"/>
  <c r="L10" i="2" s="1"/>
  <c r="K9" i="2"/>
  <c r="L9" i="2" s="1"/>
  <c r="K8" i="2"/>
  <c r="L8" i="2" s="1"/>
  <c r="K7" i="2"/>
  <c r="L7" i="2" s="1"/>
  <c r="K6" i="2"/>
  <c r="L6" i="2" s="1"/>
  <c r="K5" i="2"/>
  <c r="L5" i="2" s="1"/>
  <c r="G8" i="3"/>
  <c r="AH40" i="3"/>
  <c r="J8" i="4" s="1"/>
  <c r="AD38" i="3"/>
  <c r="I6" i="4" s="1"/>
  <c r="AL23" i="3"/>
  <c r="AL38" i="3" s="1"/>
  <c r="K6" i="4" s="1"/>
  <c r="AH19" i="3"/>
  <c r="AH36" i="3" s="1"/>
  <c r="J4" i="4" s="1"/>
  <c r="AH27" i="3"/>
  <c r="V23" i="3"/>
  <c r="V38" i="3" s="1"/>
  <c r="G6" i="4" s="1"/>
  <c r="V21" i="3"/>
  <c r="V37" i="3" s="1"/>
  <c r="G5" i="4" s="1"/>
  <c r="AH18" i="3"/>
  <c r="AH26" i="3"/>
  <c r="AD22" i="3"/>
  <c r="R20" i="3"/>
  <c r="F28" i="3"/>
  <c r="B3" i="3"/>
  <c r="B16" i="3" s="1"/>
  <c r="AN3" i="3"/>
  <c r="AN5" i="3"/>
  <c r="AN7" i="3"/>
  <c r="AN9" i="3"/>
  <c r="AN11" i="3"/>
  <c r="AN13" i="3"/>
  <c r="AN15" i="3"/>
  <c r="AL15" i="3"/>
  <c r="AL28" i="3" s="1"/>
  <c r="AL13" i="3"/>
  <c r="AL27" i="3" s="1"/>
  <c r="AL40" i="3" s="1"/>
  <c r="K8" i="4" s="1"/>
  <c r="AL11" i="3"/>
  <c r="AL24" i="3" s="1"/>
  <c r="AL9" i="3"/>
  <c r="AL22" i="3" s="1"/>
  <c r="AL7" i="3"/>
  <c r="AL20" i="3" s="1"/>
  <c r="AL5" i="3"/>
  <c r="AL19" i="3" s="1"/>
  <c r="AL36" i="3" s="1"/>
  <c r="K4" i="4" s="1"/>
  <c r="AL3" i="3"/>
  <c r="AL16" i="3" s="1"/>
  <c r="AJ3" i="3"/>
  <c r="AJ5" i="3"/>
  <c r="AJ7" i="3"/>
  <c r="AJ9" i="3"/>
  <c r="AJ11" i="3"/>
  <c r="AJ13" i="3"/>
  <c r="AJ15" i="3"/>
  <c r="AH15" i="3"/>
  <c r="AH29" i="3" s="1"/>
  <c r="AH41" i="3" s="1"/>
  <c r="J9" i="4" s="1"/>
  <c r="AH13" i="3"/>
  <c r="AH11" i="3"/>
  <c r="AH24" i="3" s="1"/>
  <c r="AH9" i="3"/>
  <c r="AH22" i="3" s="1"/>
  <c r="AH7" i="3"/>
  <c r="AH21" i="3" s="1"/>
  <c r="AH37" i="3" s="1"/>
  <c r="J5" i="4" s="1"/>
  <c r="AH5" i="3"/>
  <c r="AH3" i="3"/>
  <c r="AH16" i="3" s="1"/>
  <c r="AF3" i="3"/>
  <c r="AF5" i="3"/>
  <c r="AF7" i="3"/>
  <c r="AF9" i="3"/>
  <c r="AF11" i="3"/>
  <c r="AF13" i="3"/>
  <c r="AF15" i="3"/>
  <c r="AD15" i="3"/>
  <c r="AD28" i="3" s="1"/>
  <c r="AD13" i="3"/>
  <c r="AD26" i="3" s="1"/>
  <c r="AD11" i="3"/>
  <c r="AD25" i="3" s="1"/>
  <c r="AD39" i="3" s="1"/>
  <c r="I7" i="4" s="1"/>
  <c r="AD9" i="3"/>
  <c r="AD23" i="3" s="1"/>
  <c r="AD7" i="3"/>
  <c r="AD20" i="3" s="1"/>
  <c r="AD5" i="3"/>
  <c r="AD18" i="3" s="1"/>
  <c r="AD3" i="3"/>
  <c r="AD17" i="3" s="1"/>
  <c r="AD35" i="3" s="1"/>
  <c r="I3" i="4" s="1"/>
  <c r="AB3" i="3"/>
  <c r="AB5" i="3"/>
  <c r="AB7" i="3"/>
  <c r="AB9" i="3"/>
  <c r="AB11" i="3"/>
  <c r="AB13" i="3"/>
  <c r="AB15" i="3"/>
  <c r="Z15" i="3"/>
  <c r="Z28" i="3" s="1"/>
  <c r="Z13" i="3"/>
  <c r="Z26" i="3" s="1"/>
  <c r="Z11" i="3"/>
  <c r="Z25" i="3" s="1"/>
  <c r="Z39" i="3" s="1"/>
  <c r="H7" i="4" s="1"/>
  <c r="Z9" i="3"/>
  <c r="Z22" i="3" s="1"/>
  <c r="Z7" i="3"/>
  <c r="Z20" i="3" s="1"/>
  <c r="Z5" i="3"/>
  <c r="Z18" i="3" s="1"/>
  <c r="Z3" i="3"/>
  <c r="Z17" i="3" s="1"/>
  <c r="Z35" i="3" s="1"/>
  <c r="H3" i="4" s="1"/>
  <c r="X3" i="3"/>
  <c r="X5" i="3"/>
  <c r="X7" i="3"/>
  <c r="X9" i="3"/>
  <c r="X11" i="3"/>
  <c r="X13" i="3"/>
  <c r="X15" i="3"/>
  <c r="V15" i="3"/>
  <c r="V28" i="3" s="1"/>
  <c r="V13" i="3"/>
  <c r="V27" i="3" s="1"/>
  <c r="V40" i="3" s="1"/>
  <c r="G8" i="4" s="1"/>
  <c r="V11" i="3"/>
  <c r="V24" i="3" s="1"/>
  <c r="V9" i="3"/>
  <c r="V22" i="3" s="1"/>
  <c r="V7" i="3"/>
  <c r="V20" i="3" s="1"/>
  <c r="V5" i="3"/>
  <c r="V19" i="3" s="1"/>
  <c r="V36" i="3" s="1"/>
  <c r="G4" i="4" s="1"/>
  <c r="V3" i="3"/>
  <c r="V16" i="3" s="1"/>
  <c r="T3" i="3"/>
  <c r="T5" i="3"/>
  <c r="T7" i="3"/>
  <c r="T9" i="3"/>
  <c r="T11" i="3"/>
  <c r="T13" i="3"/>
  <c r="T15" i="3"/>
  <c r="R15" i="3"/>
  <c r="R29" i="3" s="1"/>
  <c r="R41" i="3" s="1"/>
  <c r="F9" i="4" s="1"/>
  <c r="R13" i="3"/>
  <c r="R27" i="3" s="1"/>
  <c r="R40" i="3" s="1"/>
  <c r="F8" i="4" s="1"/>
  <c r="R11" i="3"/>
  <c r="R24" i="3" s="1"/>
  <c r="R9" i="3"/>
  <c r="R22" i="3" s="1"/>
  <c r="R7" i="3"/>
  <c r="R21" i="3" s="1"/>
  <c r="R37" i="3" s="1"/>
  <c r="F5" i="4" s="1"/>
  <c r="R5" i="3"/>
  <c r="R18" i="3" s="1"/>
  <c r="R3" i="3"/>
  <c r="R16" i="3" s="1"/>
  <c r="P3" i="3"/>
  <c r="P5" i="3"/>
  <c r="P7" i="3"/>
  <c r="P9" i="3"/>
  <c r="P11" i="3"/>
  <c r="P13" i="3"/>
  <c r="P15" i="3"/>
  <c r="N15" i="3"/>
  <c r="N28" i="3" s="1"/>
  <c r="N13" i="3"/>
  <c r="N26" i="3" s="1"/>
  <c r="N11" i="3"/>
  <c r="N24" i="3" s="1"/>
  <c r="N9" i="3"/>
  <c r="N23" i="3" s="1"/>
  <c r="N38" i="3" s="1"/>
  <c r="E6" i="4" s="1"/>
  <c r="N7" i="3"/>
  <c r="N20" i="3" s="1"/>
  <c r="N5" i="3"/>
  <c r="N18" i="3" s="1"/>
  <c r="N3" i="3"/>
  <c r="N17" i="3" s="1"/>
  <c r="N35" i="3" s="1"/>
  <c r="E3" i="4" s="1"/>
  <c r="L3" i="3"/>
  <c r="L5" i="3"/>
  <c r="L7" i="3"/>
  <c r="L9" i="3"/>
  <c r="L11" i="3"/>
  <c r="L13" i="3"/>
  <c r="L15" i="3"/>
  <c r="J15" i="3"/>
  <c r="J28" i="3" s="1"/>
  <c r="J13" i="3"/>
  <c r="J26" i="3" s="1"/>
  <c r="J11" i="3"/>
  <c r="J25" i="3" s="1"/>
  <c r="J9" i="3"/>
  <c r="J22" i="3" s="1"/>
  <c r="J7" i="3"/>
  <c r="J20" i="3" s="1"/>
  <c r="J5" i="3"/>
  <c r="J18" i="3" s="1"/>
  <c r="J3" i="3"/>
  <c r="J17" i="3" s="1"/>
  <c r="H7" i="3"/>
  <c r="H9" i="3"/>
  <c r="H11" i="3"/>
  <c r="H13" i="3"/>
  <c r="H15" i="3"/>
  <c r="F15" i="3"/>
  <c r="F29" i="3" s="1"/>
  <c r="F13" i="3"/>
  <c r="F27" i="3" s="1"/>
  <c r="F11" i="3"/>
  <c r="F24" i="3" s="1"/>
  <c r="F9" i="3"/>
  <c r="F22" i="3" s="1"/>
  <c r="F7" i="3"/>
  <c r="F21" i="3" s="1"/>
  <c r="F5" i="3"/>
  <c r="F19" i="3" s="1"/>
  <c r="H5" i="3"/>
  <c r="H3" i="3"/>
  <c r="F3" i="3"/>
  <c r="F16" i="3" s="1"/>
  <c r="D3" i="3"/>
  <c r="B15" i="3"/>
  <c r="B28" i="3" s="1"/>
  <c r="D15" i="3"/>
  <c r="D13" i="3"/>
  <c r="B13" i="3"/>
  <c r="B26" i="3" s="1"/>
  <c r="B11" i="3"/>
  <c r="B24" i="3" s="1"/>
  <c r="D11" i="3"/>
  <c r="D9" i="3"/>
  <c r="B9" i="3"/>
  <c r="B23" i="3" s="1"/>
  <c r="B7" i="3"/>
  <c r="B20" i="3" s="1"/>
  <c r="D7" i="3"/>
  <c r="D5" i="3"/>
  <c r="B5" i="3"/>
  <c r="B19" i="3" s="1"/>
  <c r="B27" i="3" l="1"/>
  <c r="B25" i="3"/>
  <c r="B17" i="3"/>
  <c r="B35" i="3" s="1"/>
  <c r="B3" i="4" s="1"/>
  <c r="B18" i="3"/>
  <c r="B36" i="3" s="1"/>
  <c r="B22" i="3"/>
  <c r="B6" i="4" s="1"/>
  <c r="F26" i="3"/>
  <c r="F40" i="3"/>
  <c r="C8" i="4" s="1"/>
  <c r="F41" i="3"/>
  <c r="C9" i="4" s="1"/>
  <c r="J16" i="3"/>
  <c r="J35" i="3" s="1"/>
  <c r="D3" i="4" s="1"/>
  <c r="J21" i="3"/>
  <c r="J37" i="3" s="1"/>
  <c r="D5" i="4" s="1"/>
  <c r="J29" i="3"/>
  <c r="J41" i="3" s="1"/>
  <c r="D9" i="4" s="1"/>
  <c r="N16" i="3"/>
  <c r="N22" i="3"/>
  <c r="N25" i="3"/>
  <c r="N39" i="3" s="1"/>
  <c r="E7" i="4" s="1"/>
  <c r="R19" i="3"/>
  <c r="R36" i="3" s="1"/>
  <c r="F4" i="4" s="1"/>
  <c r="R26" i="3"/>
  <c r="R30" i="3" s="1"/>
  <c r="R28" i="3"/>
  <c r="V29" i="3"/>
  <c r="V41" i="3" s="1"/>
  <c r="G9" i="4" s="1"/>
  <c r="Z16" i="3"/>
  <c r="Z21" i="3"/>
  <c r="Z37" i="3" s="1"/>
  <c r="H5" i="4" s="1"/>
  <c r="Z24" i="3"/>
  <c r="Z29" i="3"/>
  <c r="Z41" i="3" s="1"/>
  <c r="H9" i="4" s="1"/>
  <c r="AD16" i="3"/>
  <c r="AD24" i="3"/>
  <c r="AD30" i="3" s="1"/>
  <c r="AH20" i="3"/>
  <c r="AH30" i="3" s="1"/>
  <c r="AH28" i="3"/>
  <c r="AL21" i="3"/>
  <c r="AL37" i="3" s="1"/>
  <c r="K5" i="4" s="1"/>
  <c r="AL29" i="3"/>
  <c r="AL41" i="3" s="1"/>
  <c r="K9" i="4" s="1"/>
  <c r="J24" i="3"/>
  <c r="J39" i="3" s="1"/>
  <c r="D7" i="4" s="1"/>
  <c r="G14" i="2"/>
  <c r="H14" i="2" s="1"/>
  <c r="F20" i="3"/>
  <c r="F37" i="3" s="1"/>
  <c r="C5" i="4" s="1"/>
  <c r="F36" i="3"/>
  <c r="C4" i="4" s="1"/>
  <c r="G15" i="2"/>
  <c r="H15" i="2" s="1"/>
  <c r="F18" i="3"/>
  <c r="B7" i="4"/>
  <c r="Z30" i="3"/>
  <c r="B8" i="4"/>
  <c r="V18" i="3"/>
  <c r="V26" i="3"/>
  <c r="V30" i="3" s="1"/>
  <c r="AL18" i="3"/>
  <c r="AL26" i="3"/>
  <c r="AL30" i="3" s="1"/>
  <c r="J23" i="3"/>
  <c r="J38" i="3" s="1"/>
  <c r="D6" i="4" s="1"/>
  <c r="F23" i="3"/>
  <c r="F38" i="3" s="1"/>
  <c r="C6" i="4" s="1"/>
  <c r="N19" i="3"/>
  <c r="N36" i="3" s="1"/>
  <c r="E4" i="4" s="1"/>
  <c r="N27" i="3"/>
  <c r="N40" i="3" s="1"/>
  <c r="E8" i="4" s="1"/>
  <c r="R25" i="3"/>
  <c r="R39" i="3" s="1"/>
  <c r="F7" i="4" s="1"/>
  <c r="R17" i="3"/>
  <c r="R35" i="3" s="1"/>
  <c r="F3" i="4" s="1"/>
  <c r="AD19" i="3"/>
  <c r="AD36" i="3" s="1"/>
  <c r="I4" i="4" s="1"/>
  <c r="AD27" i="3"/>
  <c r="AD40" i="3" s="1"/>
  <c r="I8" i="4" s="1"/>
  <c r="AH25" i="3"/>
  <c r="AH39" i="3" s="1"/>
  <c r="J7" i="4" s="1"/>
  <c r="AH17" i="3"/>
  <c r="AH35" i="3" s="1"/>
  <c r="J3" i="4" s="1"/>
  <c r="B21" i="3"/>
  <c r="B5" i="4" s="1"/>
  <c r="B29" i="3"/>
  <c r="B41" i="3" s="1"/>
  <c r="B9" i="4" s="1"/>
  <c r="F17" i="3"/>
  <c r="F35" i="3" s="1"/>
  <c r="C3" i="4" s="1"/>
  <c r="F25" i="3"/>
  <c r="F39" i="3" s="1"/>
  <c r="C7" i="4" s="1"/>
  <c r="J27" i="3"/>
  <c r="J19" i="3"/>
  <c r="J36" i="3" s="1"/>
  <c r="D4" i="4" s="1"/>
  <c r="N21" i="3"/>
  <c r="N37" i="3" s="1"/>
  <c r="E5" i="4" s="1"/>
  <c r="N29" i="3"/>
  <c r="N41" i="3" s="1"/>
  <c r="E9" i="4" s="1"/>
  <c r="R23" i="3"/>
  <c r="R38" i="3" s="1"/>
  <c r="F6" i="4" s="1"/>
  <c r="V17" i="3"/>
  <c r="V35" i="3" s="1"/>
  <c r="G3" i="4" s="1"/>
  <c r="V25" i="3"/>
  <c r="V39" i="3" s="1"/>
  <c r="G7" i="4" s="1"/>
  <c r="Z27" i="3"/>
  <c r="Z40" i="3" s="1"/>
  <c r="H8" i="4" s="1"/>
  <c r="Z19" i="3"/>
  <c r="Z36" i="3" s="1"/>
  <c r="H4" i="4" s="1"/>
  <c r="AD21" i="3"/>
  <c r="AD37" i="3" s="1"/>
  <c r="I5" i="4" s="1"/>
  <c r="AD29" i="3"/>
  <c r="AD41" i="3" s="1"/>
  <c r="I9" i="4" s="1"/>
  <c r="AH23" i="3"/>
  <c r="AH38" i="3" s="1"/>
  <c r="J6" i="4" s="1"/>
  <c r="AL17" i="3"/>
  <c r="AL35" i="3" s="1"/>
  <c r="K3" i="4" s="1"/>
  <c r="AL25" i="3"/>
  <c r="AL39" i="3" s="1"/>
  <c r="K7" i="4" s="1"/>
  <c r="Z23" i="3"/>
  <c r="Z38" i="3" s="1"/>
  <c r="H6" i="4" s="1"/>
  <c r="V31" i="3"/>
  <c r="N30" i="3"/>
  <c r="K4" i="2"/>
  <c r="L4" i="2" s="1"/>
  <c r="K3" i="2"/>
  <c r="L3" i="2" s="1"/>
  <c r="C16" i="2"/>
  <c r="G16" i="2" s="1"/>
  <c r="H16" i="2" s="1"/>
  <c r="D14" i="2"/>
  <c r="C13" i="2"/>
  <c r="D13" i="2" s="1"/>
  <c r="C12" i="2"/>
  <c r="G12" i="2" s="1"/>
  <c r="H12" i="2" s="1"/>
  <c r="C11" i="2"/>
  <c r="C10" i="2"/>
  <c r="D10" i="2" s="1"/>
  <c r="C9" i="2"/>
  <c r="G9" i="2" s="1"/>
  <c r="H9" i="2" s="1"/>
  <c r="C8" i="2"/>
  <c r="D8" i="2" s="1"/>
  <c r="C7" i="2"/>
  <c r="C6" i="2"/>
  <c r="G6" i="2" s="1"/>
  <c r="H6" i="2" s="1"/>
  <c r="D15" i="2"/>
  <c r="C5" i="2"/>
  <c r="D5" i="2" s="1"/>
  <c r="C4" i="2"/>
  <c r="D4" i="2" s="1"/>
  <c r="D12" i="2" l="1"/>
  <c r="B30" i="3"/>
  <c r="B4" i="4"/>
  <c r="F30" i="3"/>
  <c r="J30" i="3"/>
  <c r="N31" i="3"/>
  <c r="R31" i="3"/>
  <c r="Z31" i="3"/>
  <c r="G4" i="2"/>
  <c r="H4" i="2" s="1"/>
  <c r="AD31" i="3"/>
  <c r="D16" i="2"/>
  <c r="G8" i="2"/>
  <c r="H8" i="2" s="1"/>
  <c r="D9" i="2"/>
  <c r="G13" i="2"/>
  <c r="H13" i="2" s="1"/>
  <c r="G10" i="2"/>
  <c r="H10" i="2" s="1"/>
  <c r="AL31" i="3"/>
  <c r="D6" i="2"/>
  <c r="G5" i="2"/>
  <c r="H5" i="2" s="1"/>
  <c r="D7" i="2"/>
  <c r="G7" i="2"/>
  <c r="H7" i="2" s="1"/>
  <c r="D11" i="2"/>
  <c r="G11" i="2"/>
  <c r="H11" i="2" s="1"/>
  <c r="J31" i="3"/>
  <c r="J40" i="3"/>
  <c r="D8" i="4" s="1"/>
  <c r="F31" i="3"/>
  <c r="AH31" i="3"/>
  <c r="B31" i="3"/>
  <c r="C3" i="2"/>
  <c r="B32" i="3" l="1"/>
  <c r="O7" i="4" s="1"/>
  <c r="G3" i="2"/>
  <c r="H3" i="2" s="1"/>
  <c r="D3" i="2"/>
  <c r="B33" i="3"/>
  <c r="O6" i="4" s="1"/>
</calcChain>
</file>

<file path=xl/sharedStrings.xml><?xml version="1.0" encoding="utf-8"?>
<sst xmlns="http://schemas.openxmlformats.org/spreadsheetml/2006/main" count="1180" uniqueCount="83">
  <si>
    <t>Omgång 43</t>
  </si>
  <si>
    <t>Omgång 44</t>
  </si>
  <si>
    <t>Omgång 45</t>
  </si>
  <si>
    <t>Omgång 46</t>
  </si>
  <si>
    <t>Omgång 47</t>
  </si>
  <si>
    <t>Omgång 48</t>
  </si>
  <si>
    <t>Omgång 49</t>
  </si>
  <si>
    <t>Omgång 50</t>
  </si>
  <si>
    <t>Omgång 51</t>
  </si>
  <si>
    <t>Omgång 52</t>
  </si>
  <si>
    <t>Rögle BK</t>
  </si>
  <si>
    <t>Modo Hockey</t>
  </si>
  <si>
    <t>Växjö Lakers</t>
  </si>
  <si>
    <t>Djurgården Hockey</t>
  </si>
  <si>
    <t>Färjestad BK</t>
  </si>
  <si>
    <t>Örebro Hockey</t>
  </si>
  <si>
    <t>Linköping HC</t>
  </si>
  <si>
    <t>Skellefteå AIK</t>
  </si>
  <si>
    <t>HV 71</t>
  </si>
  <si>
    <t>Brynäs IF</t>
  </si>
  <si>
    <t>Luleå Hockey</t>
  </si>
  <si>
    <t>Malmö Redhawks</t>
  </si>
  <si>
    <t>Frölunda HC</t>
  </si>
  <si>
    <t>Karlskrona HK</t>
  </si>
  <si>
    <t>vs</t>
  </si>
  <si>
    <t>-</t>
  </si>
  <si>
    <t>Poäng prognos</t>
  </si>
  <si>
    <t>Poäng Utfall</t>
  </si>
  <si>
    <t>Lag</t>
  </si>
  <si>
    <t>Tabell prognos</t>
  </si>
  <si>
    <t>Tabell Utfall+Prognos</t>
  </si>
  <si>
    <t>Tabell utfall</t>
  </si>
  <si>
    <t>Poäng efter 42 omg.</t>
  </si>
  <si>
    <t>Skellefteå</t>
  </si>
  <si>
    <t>Frölunda</t>
  </si>
  <si>
    <t>Luleå</t>
  </si>
  <si>
    <t>Linköping</t>
  </si>
  <si>
    <t>Färjestad</t>
  </si>
  <si>
    <t>Brynäs</t>
  </si>
  <si>
    <t>Djurgården</t>
  </si>
  <si>
    <t>Växjö</t>
  </si>
  <si>
    <t>HV71</t>
  </si>
  <si>
    <t>Örebro</t>
  </si>
  <si>
    <t>Rögle</t>
  </si>
  <si>
    <t>Malmö</t>
  </si>
  <si>
    <t>Modo</t>
  </si>
  <si>
    <t>Karlskrona</t>
  </si>
  <si>
    <t>Antal fel totalt</t>
  </si>
  <si>
    <t>Antal rätt per omg</t>
  </si>
  <si>
    <t>fel</t>
  </si>
  <si>
    <t>rätt</t>
  </si>
  <si>
    <t>Antal rätt totalt</t>
  </si>
  <si>
    <t>Antal fel per omg</t>
  </si>
  <si>
    <t>Omgång</t>
  </si>
  <si>
    <t>Match 1</t>
  </si>
  <si>
    <t>Match 2</t>
  </si>
  <si>
    <t>Match 3</t>
  </si>
  <si>
    <t>Match 4</t>
  </si>
  <si>
    <t>Match 5</t>
  </si>
  <si>
    <t>Match 6</t>
  </si>
  <si>
    <t>Match 7</t>
  </si>
  <si>
    <t>=Fel</t>
  </si>
  <si>
    <t>=Ej Spelad</t>
  </si>
  <si>
    <t>=Rätt</t>
  </si>
  <si>
    <t>Totalt antal rätt:</t>
  </si>
  <si>
    <t>Totalt antal fel:</t>
  </si>
  <si>
    <t>Poäng kumulativ</t>
  </si>
  <si>
    <t>Poäng kumulativ omg 43-52</t>
  </si>
  <si>
    <t>Poäng omg. 43-52</t>
  </si>
  <si>
    <t>Poäng serieslut</t>
  </si>
  <si>
    <t>Poäng efter omg. 42</t>
  </si>
  <si>
    <t>Efter varje omgång fyller du i Poäng utfall för respektive match under flik "Återstående matcher.</t>
  </si>
  <si>
    <t>Du kan nu se tabell-läget (Sortera) efter serieslut baserat på din poängprognos under flik "Tabeller" (Tabell prognos)</t>
  </si>
  <si>
    <t>Under flik "Resultat" kan du se hur många matcher du gissat rätt på per omgång och totalt.</t>
  </si>
  <si>
    <t>Lycka till och HEJA BRYNÄS! :D</t>
  </si>
  <si>
    <t>1.</t>
  </si>
  <si>
    <t>2.</t>
  </si>
  <si>
    <t>3.</t>
  </si>
  <si>
    <t>4.</t>
  </si>
  <si>
    <t>5.</t>
  </si>
  <si>
    <t>Instruktioner</t>
  </si>
  <si>
    <t xml:space="preserve">Fyll i poängfördelningen som du tror på under flik "Återstående matcher". Du fyller i de vita fälten benämnda poäng prognos. OBS! Det är POÄNG du fyller i, inte antal mål. </t>
  </si>
  <si>
    <t>Du kan nu se hur tabell-läget förändras kontra din poängprognos under flik "Tabeller". (Tabell Utfall+Prognos)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</si>
</sst>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theme="4"/>
      </bottom>
      <diagonal/>
    </border>
    <border>
      <left/>
      <right/>
      <top style="medium">
        <color indexed="64"/>
      </top>
      <bottom style="thick">
        <color theme="4"/>
      </bottom>
      <diagonal/>
    </border>
    <border>
      <left/>
      <right style="medium">
        <color indexed="64"/>
      </right>
      <top style="medium">
        <color indexed="64"/>
      </top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60">
    <xf numFmtId="0" fontId="0" fillId="0" borderId="0" xfId="0"/>
    <xf numFmtId="0" fontId="0" fillId="2" borderId="10" xfId="0" applyFill="1" applyBorder="1"/>
    <xf numFmtId="0" fontId="0" fillId="2" borderId="14" xfId="0" applyFill="1" applyBorder="1"/>
    <xf numFmtId="0" fontId="0" fillId="2" borderId="16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8" xfId="0" applyFill="1" applyBorder="1"/>
    <xf numFmtId="0" fontId="0" fillId="0" borderId="0" xfId="0" applyFill="1" applyBorder="1"/>
    <xf numFmtId="0" fontId="2" fillId="0" borderId="17" xfId="0" applyFont="1" applyFill="1" applyBorder="1" applyAlignment="1">
      <alignment horizontal="center"/>
    </xf>
    <xf numFmtId="22" fontId="4" fillId="3" borderId="2" xfId="0" applyNumberFormat="1" applyFont="1" applyFill="1" applyBorder="1"/>
    <xf numFmtId="0" fontId="2" fillId="3" borderId="0" xfId="0" applyFont="1" applyFill="1" applyBorder="1"/>
    <xf numFmtId="0" fontId="0" fillId="3" borderId="0" xfId="0" applyFill="1" applyBorder="1" applyAlignment="1">
      <alignment horizontal="center"/>
    </xf>
    <xf numFmtId="0" fontId="2" fillId="3" borderId="3" xfId="0" applyFont="1" applyFill="1" applyBorder="1"/>
    <xf numFmtId="22" fontId="4" fillId="3" borderId="20" xfId="0" applyNumberFormat="1" applyFont="1" applyFill="1" applyBorder="1"/>
    <xf numFmtId="0" fontId="2" fillId="3" borderId="19" xfId="0" applyFont="1" applyFill="1" applyBorder="1"/>
    <xf numFmtId="0" fontId="0" fillId="3" borderId="19" xfId="0" applyFill="1" applyBorder="1" applyAlignment="1">
      <alignment horizontal="center"/>
    </xf>
    <xf numFmtId="0" fontId="2" fillId="3" borderId="21" xfId="0" applyFont="1" applyFill="1" applyBorder="1"/>
    <xf numFmtId="22" fontId="4" fillId="3" borderId="0" xfId="0" applyNumberFormat="1" applyFont="1" applyFill="1"/>
    <xf numFmtId="0" fontId="4" fillId="3" borderId="22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0" fillId="3" borderId="17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4" fillId="3" borderId="2" xfId="0" applyFont="1" applyFill="1" applyBorder="1" applyAlignment="1">
      <alignment horizontal="right"/>
    </xf>
    <xf numFmtId="22" fontId="4" fillId="3" borderId="2" xfId="0" applyNumberFormat="1" applyFont="1" applyFill="1" applyBorder="1" applyAlignment="1">
      <alignment horizontal="right"/>
    </xf>
    <xf numFmtId="0" fontId="0" fillId="2" borderId="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3" borderId="7" xfId="1" applyFill="1" applyBorder="1" applyAlignment="1">
      <alignment horizontal="center"/>
    </xf>
    <xf numFmtId="0" fontId="1" fillId="3" borderId="8" xfId="1" applyFill="1" applyBorder="1" applyAlignment="1">
      <alignment horizontal="center"/>
    </xf>
    <xf numFmtId="0" fontId="1" fillId="3" borderId="9" xfId="1" applyFill="1" applyBorder="1" applyAlignment="1">
      <alignment horizontal="center"/>
    </xf>
    <xf numFmtId="0" fontId="1" fillId="2" borderId="24" xfId="1" applyFill="1" applyBorder="1" applyAlignment="1">
      <alignment horizontal="center"/>
    </xf>
    <xf numFmtId="0" fontId="1" fillId="2" borderId="25" xfId="1" applyFill="1" applyBorder="1" applyAlignment="1">
      <alignment horizontal="center"/>
    </xf>
    <xf numFmtId="0" fontId="1" fillId="2" borderId="26" xfId="1" applyFill="1" applyBorder="1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/>
    </xf>
    <xf numFmtId="0" fontId="0" fillId="0" borderId="27" xfId="0" applyBorder="1"/>
    <xf numFmtId="2" fontId="0" fillId="0" borderId="27" xfId="0" applyNumberFormat="1" applyBorder="1"/>
    <xf numFmtId="0" fontId="0" fillId="6" borderId="27" xfId="0" applyFill="1" applyBorder="1"/>
    <xf numFmtId="0" fontId="0" fillId="4" borderId="27" xfId="0" applyFill="1" applyBorder="1"/>
    <xf numFmtId="0" fontId="0" fillId="5" borderId="27" xfId="0" applyFill="1" applyBorder="1"/>
    <xf numFmtId="0" fontId="0" fillId="0" borderId="27" xfId="0" quotePrefix="1" applyBorder="1"/>
    <xf numFmtId="0" fontId="0" fillId="2" borderId="27" xfId="0" applyFill="1" applyBorder="1"/>
    <xf numFmtId="0" fontId="0" fillId="2" borderId="27" xfId="0" applyFill="1" applyBorder="1" applyAlignment="1">
      <alignment horizontal="center"/>
    </xf>
    <xf numFmtId="0" fontId="2" fillId="0" borderId="17" xfId="0" applyFont="1" applyFill="1" applyBorder="1" applyAlignment="1" applyProtection="1">
      <alignment horizontal="center"/>
      <protection locked="0"/>
    </xf>
    <xf numFmtId="0" fontId="2" fillId="0" borderId="23" xfId="0" applyFont="1" applyFill="1" applyBorder="1" applyAlignment="1" applyProtection="1">
      <alignment horizontal="center"/>
      <protection locked="0"/>
    </xf>
    <xf numFmtId="0" fontId="2" fillId="0" borderId="5" xfId="0" applyFont="1" applyFill="1" applyBorder="1" applyAlignment="1" applyProtection="1">
      <alignment horizontal="center"/>
      <protection locked="0"/>
    </xf>
    <xf numFmtId="0" fontId="2" fillId="0" borderId="6" xfId="0" applyFont="1" applyFill="1" applyBorder="1" applyAlignment="1" applyProtection="1">
      <alignment horizontal="center"/>
      <protection locked="0"/>
    </xf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9" xfId="0" applyFill="1" applyBorder="1"/>
    <xf numFmtId="0" fontId="3" fillId="2" borderId="18" xfId="0" applyFont="1" applyFill="1" applyBorder="1" applyProtection="1"/>
    <xf numFmtId="0" fontId="3" fillId="2" borderId="16" xfId="0" applyFont="1" applyFill="1" applyBorder="1" applyAlignment="1" applyProtection="1">
      <alignment wrapText="1"/>
    </xf>
    <xf numFmtId="0" fontId="3" fillId="2" borderId="3" xfId="0" applyFont="1" applyFill="1" applyBorder="1" applyAlignment="1" applyProtection="1">
      <alignment wrapText="1"/>
    </xf>
    <xf numFmtId="0" fontId="0" fillId="0" borderId="0" xfId="0" applyProtection="1"/>
    <xf numFmtId="0" fontId="1" fillId="0" borderId="1" xfId="1"/>
    <xf numFmtId="0" fontId="2" fillId="0" borderId="0" xfId="0" applyFont="1"/>
  </cellXfs>
  <cellStyles count="2">
    <cellStyle name="Normal" xfId="0" builtinId="0"/>
    <cellStyle name="Rubrik 1" xfId="1" builtinId="16"/>
  </cellStyles>
  <dxfs count="3">
    <dxf>
      <font>
        <color rgb="FFC00000"/>
      </font>
      <fill>
        <patternFill patternType="solid">
          <bgColor rgb="FFC00000"/>
        </patternFill>
      </fill>
    </dxf>
    <dxf>
      <font>
        <color rgb="FFFFC000"/>
      </font>
      <fill>
        <patternFill>
          <bgColor rgb="FFFFC000"/>
        </patternFill>
      </fill>
    </dxf>
    <dxf>
      <font>
        <color rgb="FF00B050"/>
      </font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sv-SE"/>
              <a:t>Rätt/fel per omgång</a:t>
            </a:r>
          </a:p>
        </c:rich>
      </c:tx>
      <c:layout>
        <c:manualLayout>
          <c:xMode val="edge"/>
          <c:yMode val="edge"/>
          <c:x val="0.3699166666666666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>
        <c:manualLayout>
          <c:layoutTarget val="inner"/>
          <c:xMode val="edge"/>
          <c:yMode val="edge"/>
          <c:x val="8.3928258967629052E-2"/>
          <c:y val="0.17634259259259263"/>
          <c:w val="0.89642497812773403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tx>
            <c:v>Antal rätt per omgång</c:v>
          </c:tx>
          <c:spPr>
            <a:solidFill>
              <a:srgbClr val="00B05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Resultat!$B$2:$K$2</c:f>
              <c:numCache>
                <c:formatCode>General</c:formatCode>
                <c:ptCount val="10"/>
                <c:pt idx="0">
                  <c:v>43</c:v>
                </c:pt>
                <c:pt idx="1">
                  <c:v>44</c:v>
                </c:pt>
                <c:pt idx="2">
                  <c:v>45</c:v>
                </c:pt>
                <c:pt idx="3">
                  <c:v>46</c:v>
                </c:pt>
                <c:pt idx="4">
                  <c:v>47</c:v>
                </c:pt>
                <c:pt idx="5">
                  <c:v>48</c:v>
                </c:pt>
                <c:pt idx="6">
                  <c:v>49</c:v>
                </c:pt>
                <c:pt idx="7">
                  <c:v>50</c:v>
                </c:pt>
                <c:pt idx="8">
                  <c:v>51</c:v>
                </c:pt>
                <c:pt idx="9">
                  <c:v>52</c:v>
                </c:pt>
              </c:numCache>
            </c:numRef>
          </c:cat>
          <c:val>
            <c:numRef>
              <c:f>(Statistik!$B$31,Statistik!$F$31,Statistik!$J$31,Statistik!$N$31,Statistik!$R$31,Statistik!$V$31,Statistik!$Z$31,Statistik!$AD$31,Statistik!$AH$31,Statistik!$AL$31)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1"/>
          <c:order val="1"/>
          <c:tx>
            <c:v>Antal fel per omgång</c:v>
          </c:tx>
          <c:spPr>
            <a:solidFill>
              <a:srgbClr val="C0000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(Statistik!$B$30,Statistik!$F$30,Statistik!$J$30,Statistik!$N$30,Statistik!$R$30,Statistik!$V$30,Statistik!$Z$30,Statistik!$AD$30,Statistik!$AH$30)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83909424"/>
        <c:axId val="183909816"/>
      </c:barChart>
      <c:catAx>
        <c:axId val="183909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83909816"/>
        <c:crosses val="autoZero"/>
        <c:auto val="1"/>
        <c:lblAlgn val="ctr"/>
        <c:lblOffset val="100"/>
        <c:noMultiLvlLbl val="0"/>
      </c:catAx>
      <c:valAx>
        <c:axId val="183909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839094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lt1">
                <a:lumMod val="95000"/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</c:dTable>
      <c:spPr>
        <a:noFill/>
        <a:ln>
          <a:noFill/>
        </a:ln>
        <a:effectLst/>
      </c:spPr>
    </c:plotArea>
    <c:plotVisOnly val="1"/>
    <c:dispBlanksAs val="zero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137160</xdr:rowOff>
    </xdr:from>
    <xdr:to>
      <xdr:col>11</xdr:col>
      <xdr:colOff>7620</xdr:colOff>
      <xdr:row>28</xdr:row>
      <xdr:rowOff>53340</xdr:rowOff>
    </xdr:to>
    <xdr:graphicFrame macro="">
      <xdr:nvGraphicFramePr>
        <xdr:cNvPr id="2" name="Diagra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B9" sqref="B9"/>
    </sheetView>
  </sheetViews>
  <sheetFormatPr defaultRowHeight="14.4" x14ac:dyDescent="0.3"/>
  <cols>
    <col min="1" max="1" width="2" bestFit="1" customWidth="1"/>
    <col min="2" max="2" width="142.21875" bestFit="1" customWidth="1"/>
  </cols>
  <sheetData>
    <row r="1" spans="1:2" ht="20.399999999999999" thickBot="1" x14ac:dyDescent="0.45">
      <c r="B1" s="58" t="s">
        <v>80</v>
      </c>
    </row>
    <row r="2" spans="1:2" ht="15" thickTop="1" x14ac:dyDescent="0.3"/>
    <row r="3" spans="1:2" x14ac:dyDescent="0.3">
      <c r="A3" t="s">
        <v>75</v>
      </c>
      <c r="B3" t="s">
        <v>81</v>
      </c>
    </row>
    <row r="4" spans="1:2" x14ac:dyDescent="0.3">
      <c r="A4" t="s">
        <v>76</v>
      </c>
      <c r="B4" t="s">
        <v>72</v>
      </c>
    </row>
    <row r="5" spans="1:2" x14ac:dyDescent="0.3">
      <c r="A5" t="s">
        <v>77</v>
      </c>
      <c r="B5" t="s">
        <v>71</v>
      </c>
    </row>
    <row r="6" spans="1:2" x14ac:dyDescent="0.3">
      <c r="A6" t="s">
        <v>78</v>
      </c>
      <c r="B6" t="s">
        <v>82</v>
      </c>
    </row>
    <row r="7" spans="1:2" x14ac:dyDescent="0.3">
      <c r="A7" t="s">
        <v>79</v>
      </c>
      <c r="B7" t="s">
        <v>73</v>
      </c>
    </row>
    <row r="9" spans="1:2" x14ac:dyDescent="0.3">
      <c r="B9" s="59" t="s">
        <v>74</v>
      </c>
    </row>
  </sheetData>
  <sheetProtection algorithmName="SHA-512" hashValue="uqflDXuQgcErF/2b/ym5mGsm+6iSDngx98YjE/hPHJiH6Sl5p8aQyQ4d+qKXlzt4ZyMJEofAxmc9/u/yAVbUDA==" saltValue="Z8gyN9VxTf0ywe9v33uDOQ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0"/>
  <sheetViews>
    <sheetView zoomScale="90" zoomScaleNormal="90" workbookViewId="0">
      <selection activeCell="D15" sqref="D15"/>
    </sheetView>
  </sheetViews>
  <sheetFormatPr defaultRowHeight="14.4" x14ac:dyDescent="0.3"/>
  <cols>
    <col min="1" max="1" width="17.6640625" style="6" bestFit="1" customWidth="1"/>
    <col min="2" max="2" width="12.5546875" style="6" bestFit="1" customWidth="1"/>
    <col min="3" max="3" width="3" style="6" bestFit="1" customWidth="1"/>
    <col min="4" max="4" width="17.88671875" style="6" bestFit="1" customWidth="1"/>
    <col min="5" max="5" width="17.6640625" style="6" bestFit="1" customWidth="1"/>
    <col min="6" max="6" width="17.88671875" style="6" bestFit="1" customWidth="1"/>
    <col min="7" max="7" width="3" style="6" bestFit="1" customWidth="1"/>
    <col min="8" max="8" width="12.5546875" style="6" bestFit="1" customWidth="1"/>
    <col min="9" max="9" width="17.6640625" style="6" bestFit="1" customWidth="1"/>
    <col min="10" max="10" width="12.5546875" style="6" bestFit="1" customWidth="1"/>
    <col min="11" max="11" width="3" style="6" bestFit="1" customWidth="1"/>
    <col min="12" max="12" width="17.88671875" style="6" bestFit="1" customWidth="1"/>
    <col min="13" max="13" width="17.6640625" style="6" bestFit="1" customWidth="1"/>
    <col min="14" max="14" width="17.88671875" style="6" bestFit="1" customWidth="1"/>
    <col min="15" max="15" width="3" style="6" bestFit="1" customWidth="1"/>
    <col min="16" max="16" width="14.33203125" style="6" bestFit="1" customWidth="1"/>
    <col min="17" max="17" width="17.6640625" style="6" bestFit="1" customWidth="1"/>
    <col min="18" max="18" width="14.33203125" style="6" bestFit="1" customWidth="1"/>
    <col min="19" max="19" width="3" style="6" bestFit="1" customWidth="1"/>
    <col min="20" max="20" width="17.88671875" style="6" bestFit="1" customWidth="1"/>
    <col min="21" max="21" width="17.6640625" style="6" bestFit="1" customWidth="1"/>
    <col min="22" max="22" width="17.88671875" style="6" bestFit="1" customWidth="1"/>
    <col min="23" max="23" width="3" style="6" bestFit="1" customWidth="1"/>
    <col min="24" max="24" width="13.21875" style="6" bestFit="1" customWidth="1"/>
    <col min="25" max="25" width="17.6640625" style="6" bestFit="1" customWidth="1"/>
    <col min="26" max="26" width="17.88671875" style="6" bestFit="1" customWidth="1"/>
    <col min="27" max="27" width="3" style="6" bestFit="1" customWidth="1"/>
    <col min="28" max="28" width="14.33203125" style="6" bestFit="1" customWidth="1"/>
    <col min="29" max="29" width="17.6640625" style="6" bestFit="1" customWidth="1"/>
    <col min="30" max="30" width="14.33203125" style="6" bestFit="1" customWidth="1"/>
    <col min="31" max="31" width="3" style="6" bestFit="1" customWidth="1"/>
    <col min="32" max="32" width="17.88671875" style="6" bestFit="1" customWidth="1"/>
    <col min="33" max="33" width="17.6640625" style="6" bestFit="1" customWidth="1"/>
    <col min="34" max="34" width="16.88671875" style="6" bestFit="1" customWidth="1"/>
    <col min="35" max="35" width="3" style="6" bestFit="1" customWidth="1"/>
    <col min="36" max="36" width="17.88671875" style="6" bestFit="1" customWidth="1"/>
    <col min="37" max="37" width="17.6640625" style="6" bestFit="1" customWidth="1"/>
    <col min="38" max="38" width="17.88671875" style="6" bestFit="1" customWidth="1"/>
    <col min="39" max="39" width="3" style="6" bestFit="1" customWidth="1"/>
    <col min="40" max="40" width="16.88671875" style="6" bestFit="1" customWidth="1"/>
    <col min="41" max="16384" width="8.88671875" style="6"/>
  </cols>
  <sheetData>
    <row r="1" spans="1:40" ht="20.399999999999999" thickBot="1" x14ac:dyDescent="0.45">
      <c r="A1" s="28" t="s">
        <v>0</v>
      </c>
      <c r="B1" s="29"/>
      <c r="C1" s="29"/>
      <c r="D1" s="30"/>
      <c r="E1" s="28" t="s">
        <v>1</v>
      </c>
      <c r="F1" s="29"/>
      <c r="G1" s="29"/>
      <c r="H1" s="30"/>
      <c r="I1" s="28" t="s">
        <v>2</v>
      </c>
      <c r="J1" s="29"/>
      <c r="K1" s="29"/>
      <c r="L1" s="30"/>
      <c r="M1" s="28" t="s">
        <v>3</v>
      </c>
      <c r="N1" s="29"/>
      <c r="O1" s="29"/>
      <c r="P1" s="30"/>
      <c r="Q1" s="28" t="s">
        <v>4</v>
      </c>
      <c r="R1" s="29"/>
      <c r="S1" s="29"/>
      <c r="T1" s="30"/>
      <c r="U1" s="28" t="s">
        <v>5</v>
      </c>
      <c r="V1" s="29"/>
      <c r="W1" s="29"/>
      <c r="X1" s="30"/>
      <c r="Y1" s="28" t="s">
        <v>6</v>
      </c>
      <c r="Z1" s="29"/>
      <c r="AA1" s="29"/>
      <c r="AB1" s="30"/>
      <c r="AC1" s="28" t="s">
        <v>7</v>
      </c>
      <c r="AD1" s="29"/>
      <c r="AE1" s="29"/>
      <c r="AF1" s="30"/>
      <c r="AG1" s="28" t="s">
        <v>8</v>
      </c>
      <c r="AH1" s="29"/>
      <c r="AI1" s="29"/>
      <c r="AJ1" s="30"/>
      <c r="AK1" s="28" t="s">
        <v>9</v>
      </c>
      <c r="AL1" s="29"/>
      <c r="AM1" s="29"/>
      <c r="AN1" s="30"/>
    </row>
    <row r="2" spans="1:40" x14ac:dyDescent="0.3">
      <c r="A2" s="8">
        <v>42416.791666666664</v>
      </c>
      <c r="B2" s="9" t="s">
        <v>10</v>
      </c>
      <c r="C2" s="10" t="s">
        <v>24</v>
      </c>
      <c r="D2" s="11" t="s">
        <v>11</v>
      </c>
      <c r="E2" s="8">
        <v>42418.791666666664</v>
      </c>
      <c r="F2" s="9" t="s">
        <v>17</v>
      </c>
      <c r="G2" s="10" t="s">
        <v>24</v>
      </c>
      <c r="H2" s="11" t="s">
        <v>20</v>
      </c>
      <c r="I2" s="8">
        <v>42420.666666666664</v>
      </c>
      <c r="J2" s="9" t="s">
        <v>19</v>
      </c>
      <c r="K2" s="10" t="s">
        <v>24</v>
      </c>
      <c r="L2" s="11" t="s">
        <v>13</v>
      </c>
      <c r="M2" s="8">
        <v>42423.791666666664</v>
      </c>
      <c r="N2" s="9" t="s">
        <v>20</v>
      </c>
      <c r="O2" s="10" t="s">
        <v>24</v>
      </c>
      <c r="P2" s="11" t="s">
        <v>15</v>
      </c>
      <c r="Q2" s="8">
        <v>42425.791666666664</v>
      </c>
      <c r="R2" s="9" t="s">
        <v>11</v>
      </c>
      <c r="S2" s="10" t="s">
        <v>24</v>
      </c>
      <c r="T2" s="11" t="s">
        <v>17</v>
      </c>
      <c r="U2" s="8">
        <v>42427.666666666664</v>
      </c>
      <c r="V2" s="9" t="s">
        <v>17</v>
      </c>
      <c r="W2" s="10" t="s">
        <v>24</v>
      </c>
      <c r="X2" s="11" t="s">
        <v>14</v>
      </c>
      <c r="Y2" s="8">
        <v>42430.791666666664</v>
      </c>
      <c r="Z2" s="9" t="s">
        <v>20</v>
      </c>
      <c r="AA2" s="10" t="s">
        <v>24</v>
      </c>
      <c r="AB2" s="11" t="s">
        <v>22</v>
      </c>
      <c r="AC2" s="8">
        <v>42432.791666666664</v>
      </c>
      <c r="AD2" s="9" t="s">
        <v>17</v>
      </c>
      <c r="AE2" s="10" t="s">
        <v>24</v>
      </c>
      <c r="AF2" s="11" t="s">
        <v>13</v>
      </c>
      <c r="AG2" s="8">
        <v>42434.666666666664</v>
      </c>
      <c r="AH2" s="9" t="s">
        <v>20</v>
      </c>
      <c r="AI2" s="10" t="s">
        <v>24</v>
      </c>
      <c r="AJ2" s="11" t="s">
        <v>13</v>
      </c>
      <c r="AK2" s="8">
        <v>42437.791666666664</v>
      </c>
      <c r="AL2" s="9" t="s">
        <v>17</v>
      </c>
      <c r="AM2" s="10" t="s">
        <v>24</v>
      </c>
      <c r="AN2" s="11" t="s">
        <v>18</v>
      </c>
    </row>
    <row r="3" spans="1:40" x14ac:dyDescent="0.3">
      <c r="A3" s="17" t="s">
        <v>26</v>
      </c>
      <c r="B3" s="44"/>
      <c r="C3" s="19" t="s">
        <v>25</v>
      </c>
      <c r="D3" s="45"/>
      <c r="E3" s="17" t="s">
        <v>26</v>
      </c>
      <c r="F3" s="44"/>
      <c r="G3" s="19" t="s">
        <v>25</v>
      </c>
      <c r="H3" s="45"/>
      <c r="I3" s="17" t="s">
        <v>26</v>
      </c>
      <c r="J3" s="44"/>
      <c r="K3" s="19" t="s">
        <v>25</v>
      </c>
      <c r="L3" s="45"/>
      <c r="M3" s="17" t="s">
        <v>26</v>
      </c>
      <c r="N3" s="44"/>
      <c r="O3" s="19" t="s">
        <v>25</v>
      </c>
      <c r="P3" s="45"/>
      <c r="Q3" s="17" t="s">
        <v>26</v>
      </c>
      <c r="R3" s="44"/>
      <c r="S3" s="19" t="s">
        <v>25</v>
      </c>
      <c r="T3" s="45"/>
      <c r="U3" s="17" t="s">
        <v>26</v>
      </c>
      <c r="V3" s="44"/>
      <c r="W3" s="19" t="s">
        <v>25</v>
      </c>
      <c r="X3" s="45"/>
      <c r="Y3" s="17" t="s">
        <v>26</v>
      </c>
      <c r="Z3" s="44"/>
      <c r="AA3" s="19" t="s">
        <v>25</v>
      </c>
      <c r="AB3" s="45"/>
      <c r="AC3" s="17" t="s">
        <v>26</v>
      </c>
      <c r="AD3" s="44"/>
      <c r="AE3" s="19" t="s">
        <v>25</v>
      </c>
      <c r="AF3" s="45"/>
      <c r="AG3" s="17" t="s">
        <v>26</v>
      </c>
      <c r="AH3" s="44"/>
      <c r="AI3" s="19" t="s">
        <v>25</v>
      </c>
      <c r="AJ3" s="45"/>
      <c r="AK3" s="17" t="s">
        <v>26</v>
      </c>
      <c r="AL3" s="44"/>
      <c r="AM3" s="19" t="s">
        <v>25</v>
      </c>
      <c r="AN3" s="45"/>
    </row>
    <row r="4" spans="1:40" x14ac:dyDescent="0.3">
      <c r="A4" s="12">
        <v>42416.791666666664</v>
      </c>
      <c r="B4" s="13" t="s">
        <v>12</v>
      </c>
      <c r="C4" s="14" t="s">
        <v>24</v>
      </c>
      <c r="D4" s="15" t="s">
        <v>13</v>
      </c>
      <c r="E4" s="8">
        <v>42418.791666666664</v>
      </c>
      <c r="F4" s="13" t="s">
        <v>11</v>
      </c>
      <c r="G4" s="14" t="s">
        <v>24</v>
      </c>
      <c r="H4" s="15" t="s">
        <v>14</v>
      </c>
      <c r="I4" s="8">
        <v>42420.666666666664</v>
      </c>
      <c r="J4" s="13" t="s">
        <v>10</v>
      </c>
      <c r="K4" s="14" t="s">
        <v>24</v>
      </c>
      <c r="L4" s="15" t="s">
        <v>17</v>
      </c>
      <c r="M4" s="8">
        <v>42423.791666666664</v>
      </c>
      <c r="N4" s="13" t="s">
        <v>17</v>
      </c>
      <c r="O4" s="14" t="s">
        <v>24</v>
      </c>
      <c r="P4" s="15" t="s">
        <v>11</v>
      </c>
      <c r="Q4" s="8">
        <v>42425.791666666664</v>
      </c>
      <c r="R4" s="13" t="s">
        <v>15</v>
      </c>
      <c r="S4" s="14" t="s">
        <v>24</v>
      </c>
      <c r="T4" s="15" t="s">
        <v>13</v>
      </c>
      <c r="U4" s="8">
        <v>42427.666666666664</v>
      </c>
      <c r="V4" s="13" t="s">
        <v>21</v>
      </c>
      <c r="W4" s="14" t="s">
        <v>24</v>
      </c>
      <c r="X4" s="15" t="s">
        <v>23</v>
      </c>
      <c r="Y4" s="8">
        <v>42430.791666666664</v>
      </c>
      <c r="Z4" s="13" t="s">
        <v>13</v>
      </c>
      <c r="AA4" s="14" t="s">
        <v>24</v>
      </c>
      <c r="AB4" s="15" t="s">
        <v>11</v>
      </c>
      <c r="AC4" s="8">
        <v>42432.791666666664</v>
      </c>
      <c r="AD4" s="13" t="s">
        <v>11</v>
      </c>
      <c r="AE4" s="14" t="s">
        <v>24</v>
      </c>
      <c r="AF4" s="15" t="s">
        <v>12</v>
      </c>
      <c r="AG4" s="8">
        <v>42434.666666666664</v>
      </c>
      <c r="AH4" s="13" t="s">
        <v>15</v>
      </c>
      <c r="AI4" s="14" t="s">
        <v>24</v>
      </c>
      <c r="AJ4" s="15" t="s">
        <v>17</v>
      </c>
      <c r="AK4" s="8">
        <v>42437.791666666664</v>
      </c>
      <c r="AL4" s="13" t="s">
        <v>11</v>
      </c>
      <c r="AM4" s="14" t="s">
        <v>24</v>
      </c>
      <c r="AN4" s="15" t="s">
        <v>15</v>
      </c>
    </row>
    <row r="5" spans="1:40" x14ac:dyDescent="0.3">
      <c r="A5" s="17" t="s">
        <v>26</v>
      </c>
      <c r="B5" s="44"/>
      <c r="C5" s="19" t="s">
        <v>25</v>
      </c>
      <c r="D5" s="45"/>
      <c r="E5" s="17" t="s">
        <v>26</v>
      </c>
      <c r="F5" s="44"/>
      <c r="G5" s="19" t="s">
        <v>25</v>
      </c>
      <c r="H5" s="45"/>
      <c r="I5" s="17" t="s">
        <v>26</v>
      </c>
      <c r="J5" s="44"/>
      <c r="K5" s="19" t="s">
        <v>25</v>
      </c>
      <c r="L5" s="45"/>
      <c r="M5" s="17" t="s">
        <v>26</v>
      </c>
      <c r="N5" s="44"/>
      <c r="O5" s="19" t="s">
        <v>25</v>
      </c>
      <c r="P5" s="45"/>
      <c r="Q5" s="17" t="s">
        <v>26</v>
      </c>
      <c r="R5" s="44"/>
      <c r="S5" s="19" t="s">
        <v>25</v>
      </c>
      <c r="T5" s="45"/>
      <c r="U5" s="17" t="s">
        <v>26</v>
      </c>
      <c r="V5" s="44"/>
      <c r="W5" s="19" t="s">
        <v>25</v>
      </c>
      <c r="X5" s="45"/>
      <c r="Y5" s="17" t="s">
        <v>26</v>
      </c>
      <c r="Z5" s="44"/>
      <c r="AA5" s="19" t="s">
        <v>25</v>
      </c>
      <c r="AB5" s="45"/>
      <c r="AC5" s="17" t="s">
        <v>26</v>
      </c>
      <c r="AD5" s="44"/>
      <c r="AE5" s="19" t="s">
        <v>25</v>
      </c>
      <c r="AF5" s="45"/>
      <c r="AG5" s="17" t="s">
        <v>26</v>
      </c>
      <c r="AH5" s="44"/>
      <c r="AI5" s="19" t="s">
        <v>25</v>
      </c>
      <c r="AJ5" s="45"/>
      <c r="AK5" s="17" t="s">
        <v>26</v>
      </c>
      <c r="AL5" s="44"/>
      <c r="AM5" s="19" t="s">
        <v>25</v>
      </c>
      <c r="AN5" s="45"/>
    </row>
    <row r="6" spans="1:40" x14ac:dyDescent="0.3">
      <c r="A6" s="12">
        <v>42416.791666666664</v>
      </c>
      <c r="B6" s="13" t="s">
        <v>14</v>
      </c>
      <c r="C6" s="14" t="s">
        <v>24</v>
      </c>
      <c r="D6" s="15" t="s">
        <v>15</v>
      </c>
      <c r="E6" s="8">
        <v>42418.791666666664</v>
      </c>
      <c r="F6" s="13" t="s">
        <v>19</v>
      </c>
      <c r="G6" s="14" t="s">
        <v>24</v>
      </c>
      <c r="H6" s="15" t="s">
        <v>10</v>
      </c>
      <c r="I6" s="8">
        <v>42420.666666666664</v>
      </c>
      <c r="J6" s="13" t="s">
        <v>14</v>
      </c>
      <c r="K6" s="14" t="s">
        <v>24</v>
      </c>
      <c r="L6" s="15" t="s">
        <v>21</v>
      </c>
      <c r="M6" s="8">
        <v>42423.791666666664</v>
      </c>
      <c r="N6" s="13" t="s">
        <v>13</v>
      </c>
      <c r="O6" s="14" t="s">
        <v>24</v>
      </c>
      <c r="P6" s="15" t="s">
        <v>22</v>
      </c>
      <c r="Q6" s="8">
        <v>42425.791666666664</v>
      </c>
      <c r="R6" s="13" t="s">
        <v>18</v>
      </c>
      <c r="S6" s="14" t="s">
        <v>24</v>
      </c>
      <c r="T6" s="15" t="s">
        <v>14</v>
      </c>
      <c r="U6" s="8">
        <v>42427.770833333336</v>
      </c>
      <c r="V6" s="13" t="s">
        <v>11</v>
      </c>
      <c r="W6" s="14" t="s">
        <v>24</v>
      </c>
      <c r="X6" s="15" t="s">
        <v>22</v>
      </c>
      <c r="Y6" s="8">
        <v>42430.791666666664</v>
      </c>
      <c r="Z6" s="13" t="s">
        <v>12</v>
      </c>
      <c r="AA6" s="14" t="s">
        <v>24</v>
      </c>
      <c r="AB6" s="15" t="s">
        <v>18</v>
      </c>
      <c r="AC6" s="8">
        <v>42432.791666666664</v>
      </c>
      <c r="AD6" s="13" t="s">
        <v>15</v>
      </c>
      <c r="AE6" s="14" t="s">
        <v>24</v>
      </c>
      <c r="AF6" s="15" t="s">
        <v>23</v>
      </c>
      <c r="AG6" s="8">
        <v>42434.666666666664</v>
      </c>
      <c r="AH6" s="13" t="s">
        <v>14</v>
      </c>
      <c r="AI6" s="14" t="s">
        <v>24</v>
      </c>
      <c r="AJ6" s="15" t="s">
        <v>19</v>
      </c>
      <c r="AK6" s="8">
        <v>42437.791666666664</v>
      </c>
      <c r="AL6" s="13" t="s">
        <v>19</v>
      </c>
      <c r="AM6" s="14" t="s">
        <v>24</v>
      </c>
      <c r="AN6" s="15" t="s">
        <v>22</v>
      </c>
    </row>
    <row r="7" spans="1:40" x14ac:dyDescent="0.3">
      <c r="A7" s="17" t="s">
        <v>26</v>
      </c>
      <c r="B7" s="44"/>
      <c r="C7" s="19" t="s">
        <v>25</v>
      </c>
      <c r="D7" s="45"/>
      <c r="E7" s="17" t="s">
        <v>26</v>
      </c>
      <c r="F7" s="44"/>
      <c r="G7" s="19" t="s">
        <v>25</v>
      </c>
      <c r="H7" s="45"/>
      <c r="I7" s="17" t="s">
        <v>26</v>
      </c>
      <c r="J7" s="44"/>
      <c r="K7" s="19" t="s">
        <v>25</v>
      </c>
      <c r="L7" s="45"/>
      <c r="M7" s="17" t="s">
        <v>26</v>
      </c>
      <c r="N7" s="44"/>
      <c r="O7" s="19" t="s">
        <v>25</v>
      </c>
      <c r="P7" s="45"/>
      <c r="Q7" s="17" t="s">
        <v>26</v>
      </c>
      <c r="R7" s="44"/>
      <c r="S7" s="19" t="s">
        <v>25</v>
      </c>
      <c r="T7" s="45"/>
      <c r="U7" s="17" t="s">
        <v>26</v>
      </c>
      <c r="V7" s="44"/>
      <c r="W7" s="19" t="s">
        <v>25</v>
      </c>
      <c r="X7" s="45"/>
      <c r="Y7" s="17" t="s">
        <v>26</v>
      </c>
      <c r="Z7" s="44"/>
      <c r="AA7" s="19" t="s">
        <v>25</v>
      </c>
      <c r="AB7" s="45"/>
      <c r="AC7" s="17" t="s">
        <v>26</v>
      </c>
      <c r="AD7" s="44"/>
      <c r="AE7" s="19" t="s">
        <v>25</v>
      </c>
      <c r="AF7" s="45"/>
      <c r="AG7" s="17" t="s">
        <v>26</v>
      </c>
      <c r="AH7" s="44"/>
      <c r="AI7" s="19" t="s">
        <v>25</v>
      </c>
      <c r="AJ7" s="45"/>
      <c r="AK7" s="17" t="s">
        <v>26</v>
      </c>
      <c r="AL7" s="44"/>
      <c r="AM7" s="19" t="s">
        <v>25</v>
      </c>
      <c r="AN7" s="45"/>
    </row>
    <row r="8" spans="1:40" x14ac:dyDescent="0.3">
      <c r="A8" s="12">
        <v>42416.791666666664</v>
      </c>
      <c r="B8" s="13" t="s">
        <v>16</v>
      </c>
      <c r="C8" s="14" t="s">
        <v>24</v>
      </c>
      <c r="D8" s="15" t="s">
        <v>17</v>
      </c>
      <c r="E8" s="8">
        <v>42418.791666666664</v>
      </c>
      <c r="F8" s="13" t="s">
        <v>13</v>
      </c>
      <c r="G8" s="14" t="s">
        <v>24</v>
      </c>
      <c r="H8" s="15" t="s">
        <v>16</v>
      </c>
      <c r="I8" s="8">
        <v>42420.666666666664</v>
      </c>
      <c r="J8" s="13" t="s">
        <v>16</v>
      </c>
      <c r="K8" s="14" t="s">
        <v>24</v>
      </c>
      <c r="L8" s="15" t="s">
        <v>12</v>
      </c>
      <c r="M8" s="8">
        <v>42423.791666666664</v>
      </c>
      <c r="N8" s="13" t="s">
        <v>14</v>
      </c>
      <c r="O8" s="14" t="s">
        <v>24</v>
      </c>
      <c r="P8" s="15" t="s">
        <v>23</v>
      </c>
      <c r="Q8" s="8">
        <v>42425.791666666664</v>
      </c>
      <c r="R8" s="13" t="s">
        <v>22</v>
      </c>
      <c r="S8" s="14" t="s">
        <v>24</v>
      </c>
      <c r="T8" s="15" t="s">
        <v>21</v>
      </c>
      <c r="U8" s="8">
        <v>42427.770833333336</v>
      </c>
      <c r="V8" s="13" t="s">
        <v>15</v>
      </c>
      <c r="W8" s="14" t="s">
        <v>24</v>
      </c>
      <c r="X8" s="15" t="s">
        <v>18</v>
      </c>
      <c r="Y8" s="8">
        <v>42430.791666666664</v>
      </c>
      <c r="Z8" s="13" t="s">
        <v>16</v>
      </c>
      <c r="AA8" s="14" t="s">
        <v>24</v>
      </c>
      <c r="AB8" s="15" t="s">
        <v>15</v>
      </c>
      <c r="AC8" s="8">
        <v>42432.791666666664</v>
      </c>
      <c r="AD8" s="13" t="s">
        <v>18</v>
      </c>
      <c r="AE8" s="14" t="s">
        <v>24</v>
      </c>
      <c r="AF8" s="15" t="s">
        <v>20</v>
      </c>
      <c r="AG8" s="8">
        <v>42434.666666666664</v>
      </c>
      <c r="AH8" s="13" t="s">
        <v>16</v>
      </c>
      <c r="AI8" s="14" t="s">
        <v>24</v>
      </c>
      <c r="AJ8" s="15" t="s">
        <v>18</v>
      </c>
      <c r="AK8" s="8">
        <v>42437.791666666664</v>
      </c>
      <c r="AL8" s="13" t="s">
        <v>13</v>
      </c>
      <c r="AM8" s="14" t="s">
        <v>24</v>
      </c>
      <c r="AN8" s="15" t="s">
        <v>14</v>
      </c>
    </row>
    <row r="9" spans="1:40" x14ac:dyDescent="0.3">
      <c r="A9" s="17" t="s">
        <v>26</v>
      </c>
      <c r="B9" s="44"/>
      <c r="C9" s="19" t="s">
        <v>25</v>
      </c>
      <c r="D9" s="45"/>
      <c r="E9" s="17" t="s">
        <v>26</v>
      </c>
      <c r="F9" s="44"/>
      <c r="G9" s="19" t="s">
        <v>25</v>
      </c>
      <c r="H9" s="45"/>
      <c r="I9" s="17" t="s">
        <v>26</v>
      </c>
      <c r="J9" s="44"/>
      <c r="K9" s="19" t="s">
        <v>25</v>
      </c>
      <c r="L9" s="45"/>
      <c r="M9" s="17" t="s">
        <v>26</v>
      </c>
      <c r="N9" s="44"/>
      <c r="O9" s="19" t="s">
        <v>25</v>
      </c>
      <c r="P9" s="45"/>
      <c r="Q9" s="17" t="s">
        <v>26</v>
      </c>
      <c r="R9" s="44"/>
      <c r="S9" s="19" t="s">
        <v>25</v>
      </c>
      <c r="T9" s="45"/>
      <c r="U9" s="17" t="s">
        <v>26</v>
      </c>
      <c r="V9" s="44"/>
      <c r="W9" s="19" t="s">
        <v>25</v>
      </c>
      <c r="X9" s="45"/>
      <c r="Y9" s="17" t="s">
        <v>26</v>
      </c>
      <c r="Z9" s="44"/>
      <c r="AA9" s="19" t="s">
        <v>25</v>
      </c>
      <c r="AB9" s="45"/>
      <c r="AC9" s="17" t="s">
        <v>26</v>
      </c>
      <c r="AD9" s="44"/>
      <c r="AE9" s="19" t="s">
        <v>25</v>
      </c>
      <c r="AF9" s="45"/>
      <c r="AG9" s="17" t="s">
        <v>26</v>
      </c>
      <c r="AH9" s="44"/>
      <c r="AI9" s="19" t="s">
        <v>25</v>
      </c>
      <c r="AJ9" s="45"/>
      <c r="AK9" s="17" t="s">
        <v>26</v>
      </c>
      <c r="AL9" s="44"/>
      <c r="AM9" s="19" t="s">
        <v>25</v>
      </c>
      <c r="AN9" s="45"/>
    </row>
    <row r="10" spans="1:40" x14ac:dyDescent="0.3">
      <c r="A10" s="12">
        <v>42416.791666666664</v>
      </c>
      <c r="B10" s="13" t="s">
        <v>18</v>
      </c>
      <c r="C10" s="14" t="s">
        <v>24</v>
      </c>
      <c r="D10" s="15" t="s">
        <v>19</v>
      </c>
      <c r="E10" s="8">
        <v>42418.791666666664</v>
      </c>
      <c r="F10" s="13" t="s">
        <v>21</v>
      </c>
      <c r="G10" s="14" t="s">
        <v>24</v>
      </c>
      <c r="H10" s="15" t="s">
        <v>12</v>
      </c>
      <c r="I10" s="8">
        <v>42420.666666666664</v>
      </c>
      <c r="J10" s="13" t="s">
        <v>18</v>
      </c>
      <c r="K10" s="14" t="s">
        <v>24</v>
      </c>
      <c r="L10" s="15" t="s">
        <v>23</v>
      </c>
      <c r="M10" s="8">
        <v>42423.791666666664</v>
      </c>
      <c r="N10" s="13" t="s">
        <v>21</v>
      </c>
      <c r="O10" s="14" t="s">
        <v>24</v>
      </c>
      <c r="P10" s="15" t="s">
        <v>18</v>
      </c>
      <c r="Q10" s="8">
        <v>42425.791666666664</v>
      </c>
      <c r="R10" s="13" t="s">
        <v>23</v>
      </c>
      <c r="S10" s="14" t="s">
        <v>24</v>
      </c>
      <c r="T10" s="15" t="s">
        <v>20</v>
      </c>
      <c r="U10" s="8">
        <v>42427.770833333336</v>
      </c>
      <c r="V10" s="13" t="s">
        <v>12</v>
      </c>
      <c r="W10" s="14" t="s">
        <v>24</v>
      </c>
      <c r="X10" s="15" t="s">
        <v>10</v>
      </c>
      <c r="Y10" s="8">
        <v>42430.791666666664</v>
      </c>
      <c r="Z10" s="13" t="s">
        <v>23</v>
      </c>
      <c r="AA10" s="14" t="s">
        <v>24</v>
      </c>
      <c r="AB10" s="15" t="s">
        <v>17</v>
      </c>
      <c r="AC10" s="8">
        <v>42432.791666666664</v>
      </c>
      <c r="AD10" s="13" t="s">
        <v>22</v>
      </c>
      <c r="AE10" s="14" t="s">
        <v>24</v>
      </c>
      <c r="AF10" s="15" t="s">
        <v>16</v>
      </c>
      <c r="AG10" s="8">
        <v>42434.666666666664</v>
      </c>
      <c r="AH10" s="13" t="s">
        <v>22</v>
      </c>
      <c r="AI10" s="14" t="s">
        <v>24</v>
      </c>
      <c r="AJ10" s="15" t="s">
        <v>12</v>
      </c>
      <c r="AK10" s="8">
        <v>42437.791666666664</v>
      </c>
      <c r="AL10" s="13" t="s">
        <v>10</v>
      </c>
      <c r="AM10" s="14" t="s">
        <v>24</v>
      </c>
      <c r="AN10" s="15" t="s">
        <v>23</v>
      </c>
    </row>
    <row r="11" spans="1:40" x14ac:dyDescent="0.3">
      <c r="A11" s="17" t="s">
        <v>26</v>
      </c>
      <c r="B11" s="44"/>
      <c r="C11" s="19" t="s">
        <v>25</v>
      </c>
      <c r="D11" s="45"/>
      <c r="E11" s="17" t="s">
        <v>26</v>
      </c>
      <c r="F11" s="44"/>
      <c r="G11" s="19" t="s">
        <v>25</v>
      </c>
      <c r="H11" s="45"/>
      <c r="I11" s="17" t="s">
        <v>26</v>
      </c>
      <c r="J11" s="44"/>
      <c r="K11" s="19" t="s">
        <v>25</v>
      </c>
      <c r="L11" s="45"/>
      <c r="M11" s="17" t="s">
        <v>26</v>
      </c>
      <c r="N11" s="44"/>
      <c r="O11" s="19" t="s">
        <v>25</v>
      </c>
      <c r="P11" s="45"/>
      <c r="Q11" s="17" t="s">
        <v>26</v>
      </c>
      <c r="R11" s="44"/>
      <c r="S11" s="19" t="s">
        <v>25</v>
      </c>
      <c r="T11" s="45"/>
      <c r="U11" s="17" t="s">
        <v>26</v>
      </c>
      <c r="V11" s="44"/>
      <c r="W11" s="19" t="s">
        <v>25</v>
      </c>
      <c r="X11" s="45"/>
      <c r="Y11" s="17" t="s">
        <v>26</v>
      </c>
      <c r="Z11" s="44"/>
      <c r="AA11" s="19" t="s">
        <v>25</v>
      </c>
      <c r="AB11" s="45"/>
      <c r="AC11" s="17" t="s">
        <v>26</v>
      </c>
      <c r="AD11" s="44"/>
      <c r="AE11" s="19" t="s">
        <v>25</v>
      </c>
      <c r="AF11" s="45"/>
      <c r="AG11" s="17" t="s">
        <v>26</v>
      </c>
      <c r="AH11" s="44"/>
      <c r="AI11" s="19" t="s">
        <v>25</v>
      </c>
      <c r="AJ11" s="45"/>
      <c r="AK11" s="17" t="s">
        <v>26</v>
      </c>
      <c r="AL11" s="44"/>
      <c r="AM11" s="19" t="s">
        <v>25</v>
      </c>
      <c r="AN11" s="45"/>
    </row>
    <row r="12" spans="1:40" x14ac:dyDescent="0.3">
      <c r="A12" s="12">
        <v>42416.791666666664</v>
      </c>
      <c r="B12" s="13" t="s">
        <v>20</v>
      </c>
      <c r="C12" s="14" t="s">
        <v>24</v>
      </c>
      <c r="D12" s="15" t="s">
        <v>21</v>
      </c>
      <c r="E12" s="12">
        <v>42419.791666666664</v>
      </c>
      <c r="F12" s="13" t="s">
        <v>15</v>
      </c>
      <c r="G12" s="14" t="s">
        <v>24</v>
      </c>
      <c r="H12" s="15" t="s">
        <v>22</v>
      </c>
      <c r="I12" s="8">
        <v>42420.770833333336</v>
      </c>
      <c r="J12" s="13" t="s">
        <v>20</v>
      </c>
      <c r="K12" s="14" t="s">
        <v>24</v>
      </c>
      <c r="L12" s="15" t="s">
        <v>11</v>
      </c>
      <c r="M12" s="12">
        <v>42424.791666666664</v>
      </c>
      <c r="N12" s="13" t="s">
        <v>12</v>
      </c>
      <c r="O12" s="14" t="s">
        <v>24</v>
      </c>
      <c r="P12" s="15" t="s">
        <v>19</v>
      </c>
      <c r="Q12" s="12">
        <v>42426.791666666664</v>
      </c>
      <c r="R12" s="13" t="s">
        <v>10</v>
      </c>
      <c r="S12" s="14" t="s">
        <v>24</v>
      </c>
      <c r="T12" s="15" t="s">
        <v>12</v>
      </c>
      <c r="U12" s="8">
        <v>42427.770833333336</v>
      </c>
      <c r="V12" s="13" t="s">
        <v>16</v>
      </c>
      <c r="W12" s="14" t="s">
        <v>24</v>
      </c>
      <c r="X12" s="15" t="s">
        <v>19</v>
      </c>
      <c r="Y12" s="12">
        <v>42431.791666666664</v>
      </c>
      <c r="Z12" s="13" t="s">
        <v>14</v>
      </c>
      <c r="AA12" s="14" t="s">
        <v>24</v>
      </c>
      <c r="AB12" s="15" t="s">
        <v>10</v>
      </c>
      <c r="AC12" s="12">
        <v>42433.791666666664</v>
      </c>
      <c r="AD12" s="13" t="s">
        <v>19</v>
      </c>
      <c r="AE12" s="14" t="s">
        <v>24</v>
      </c>
      <c r="AF12" s="15" t="s">
        <v>14</v>
      </c>
      <c r="AG12" s="8">
        <v>42434.666666666664</v>
      </c>
      <c r="AH12" s="13" t="s">
        <v>21</v>
      </c>
      <c r="AI12" s="14" t="s">
        <v>24</v>
      </c>
      <c r="AJ12" s="15" t="s">
        <v>10</v>
      </c>
      <c r="AK12" s="8">
        <v>42437.791666666664</v>
      </c>
      <c r="AL12" s="13" t="s">
        <v>12</v>
      </c>
      <c r="AM12" s="14" t="s">
        <v>24</v>
      </c>
      <c r="AN12" s="15" t="s">
        <v>20</v>
      </c>
    </row>
    <row r="13" spans="1:40" x14ac:dyDescent="0.3">
      <c r="A13" s="17" t="s">
        <v>26</v>
      </c>
      <c r="B13" s="44"/>
      <c r="C13" s="19" t="s">
        <v>25</v>
      </c>
      <c r="D13" s="45"/>
      <c r="E13" s="17" t="s">
        <v>26</v>
      </c>
      <c r="F13" s="44"/>
      <c r="G13" s="19" t="s">
        <v>25</v>
      </c>
      <c r="H13" s="45"/>
      <c r="I13" s="17" t="s">
        <v>26</v>
      </c>
      <c r="J13" s="44"/>
      <c r="K13" s="19" t="s">
        <v>25</v>
      </c>
      <c r="L13" s="45"/>
      <c r="M13" s="17" t="s">
        <v>26</v>
      </c>
      <c r="N13" s="44"/>
      <c r="O13" s="19" t="s">
        <v>25</v>
      </c>
      <c r="P13" s="45"/>
      <c r="Q13" s="17" t="s">
        <v>26</v>
      </c>
      <c r="R13" s="44"/>
      <c r="S13" s="19" t="s">
        <v>25</v>
      </c>
      <c r="T13" s="45"/>
      <c r="U13" s="17" t="s">
        <v>26</v>
      </c>
      <c r="V13" s="44"/>
      <c r="W13" s="19" t="s">
        <v>25</v>
      </c>
      <c r="X13" s="45"/>
      <c r="Y13" s="17" t="s">
        <v>26</v>
      </c>
      <c r="Z13" s="44"/>
      <c r="AA13" s="19" t="s">
        <v>25</v>
      </c>
      <c r="AB13" s="45"/>
      <c r="AC13" s="17" t="s">
        <v>26</v>
      </c>
      <c r="AD13" s="44"/>
      <c r="AE13" s="19" t="s">
        <v>25</v>
      </c>
      <c r="AF13" s="45"/>
      <c r="AG13" s="17" t="s">
        <v>26</v>
      </c>
      <c r="AH13" s="44"/>
      <c r="AI13" s="19" t="s">
        <v>25</v>
      </c>
      <c r="AJ13" s="45"/>
      <c r="AK13" s="17" t="s">
        <v>26</v>
      </c>
      <c r="AL13" s="44"/>
      <c r="AM13" s="19" t="s">
        <v>25</v>
      </c>
      <c r="AN13" s="45"/>
    </row>
    <row r="14" spans="1:40" x14ac:dyDescent="0.3">
      <c r="A14" s="12">
        <v>42417.791666666664</v>
      </c>
      <c r="B14" s="13" t="s">
        <v>22</v>
      </c>
      <c r="C14" s="14" t="s">
        <v>24</v>
      </c>
      <c r="D14" s="15" t="s">
        <v>23</v>
      </c>
      <c r="E14" s="12">
        <v>42419.791666666664</v>
      </c>
      <c r="F14" s="13" t="s">
        <v>23</v>
      </c>
      <c r="G14" s="14" t="s">
        <v>24</v>
      </c>
      <c r="H14" s="15" t="s">
        <v>18</v>
      </c>
      <c r="I14" s="8">
        <v>42420.770833333336</v>
      </c>
      <c r="J14" s="13" t="s">
        <v>22</v>
      </c>
      <c r="K14" s="14" t="s">
        <v>24</v>
      </c>
      <c r="L14" s="15" t="s">
        <v>15</v>
      </c>
      <c r="M14" s="12">
        <v>42424.791666666664</v>
      </c>
      <c r="N14" s="13" t="s">
        <v>16</v>
      </c>
      <c r="O14" s="14" t="s">
        <v>24</v>
      </c>
      <c r="P14" s="15" t="s">
        <v>10</v>
      </c>
      <c r="Q14" s="12">
        <v>42428.791666666664</v>
      </c>
      <c r="R14" s="13" t="s">
        <v>19</v>
      </c>
      <c r="S14" s="14" t="s">
        <v>24</v>
      </c>
      <c r="T14" s="15" t="s">
        <v>16</v>
      </c>
      <c r="U14" s="8">
        <v>42427.770833333336</v>
      </c>
      <c r="V14" s="13" t="s">
        <v>13</v>
      </c>
      <c r="W14" s="14" t="s">
        <v>24</v>
      </c>
      <c r="X14" s="15" t="s">
        <v>20</v>
      </c>
      <c r="Y14" s="12">
        <v>42431.791666666664</v>
      </c>
      <c r="Z14" s="13" t="s">
        <v>21</v>
      </c>
      <c r="AA14" s="14" t="s">
        <v>24</v>
      </c>
      <c r="AB14" s="15" t="s">
        <v>19</v>
      </c>
      <c r="AC14" s="12">
        <v>42433.791666666664</v>
      </c>
      <c r="AD14" s="13" t="s">
        <v>10</v>
      </c>
      <c r="AE14" s="14" t="s">
        <v>24</v>
      </c>
      <c r="AF14" s="15" t="s">
        <v>21</v>
      </c>
      <c r="AG14" s="8">
        <v>42434.666666666664</v>
      </c>
      <c r="AH14" s="13" t="s">
        <v>23</v>
      </c>
      <c r="AI14" s="14" t="s">
        <v>24</v>
      </c>
      <c r="AJ14" s="15" t="s">
        <v>11</v>
      </c>
      <c r="AK14" s="8">
        <v>42437.791666666664</v>
      </c>
      <c r="AL14" s="13" t="s">
        <v>16</v>
      </c>
      <c r="AM14" s="14" t="s">
        <v>24</v>
      </c>
      <c r="AN14" s="15" t="s">
        <v>21</v>
      </c>
    </row>
    <row r="15" spans="1:40" ht="15" thickBot="1" x14ac:dyDescent="0.35">
      <c r="A15" s="18" t="s">
        <v>26</v>
      </c>
      <c r="B15" s="46"/>
      <c r="C15" s="20" t="s">
        <v>25</v>
      </c>
      <c r="D15" s="47"/>
      <c r="E15" s="18" t="s">
        <v>26</v>
      </c>
      <c r="F15" s="46"/>
      <c r="G15" s="20" t="s">
        <v>25</v>
      </c>
      <c r="H15" s="47"/>
      <c r="I15" s="18" t="s">
        <v>26</v>
      </c>
      <c r="J15" s="46"/>
      <c r="K15" s="20" t="s">
        <v>25</v>
      </c>
      <c r="L15" s="47"/>
      <c r="M15" s="18" t="s">
        <v>26</v>
      </c>
      <c r="N15" s="46"/>
      <c r="O15" s="20" t="s">
        <v>25</v>
      </c>
      <c r="P15" s="47"/>
      <c r="Q15" s="18" t="s">
        <v>26</v>
      </c>
      <c r="R15" s="46"/>
      <c r="S15" s="20" t="s">
        <v>25</v>
      </c>
      <c r="T15" s="47"/>
      <c r="U15" s="18" t="s">
        <v>26</v>
      </c>
      <c r="V15" s="46"/>
      <c r="W15" s="20" t="s">
        <v>25</v>
      </c>
      <c r="X15" s="47"/>
      <c r="Y15" s="18" t="s">
        <v>26</v>
      </c>
      <c r="Z15" s="46"/>
      <c r="AA15" s="20" t="s">
        <v>25</v>
      </c>
      <c r="AB15" s="47"/>
      <c r="AC15" s="18" t="s">
        <v>26</v>
      </c>
      <c r="AD15" s="46"/>
      <c r="AE15" s="20" t="s">
        <v>25</v>
      </c>
      <c r="AF15" s="47"/>
      <c r="AG15" s="18" t="s">
        <v>26</v>
      </c>
      <c r="AH15" s="46"/>
      <c r="AI15" s="20" t="s">
        <v>25</v>
      </c>
      <c r="AJ15" s="47"/>
      <c r="AK15" s="18" t="s">
        <v>26</v>
      </c>
      <c r="AL15" s="46"/>
      <c r="AM15" s="20" t="s">
        <v>25</v>
      </c>
      <c r="AN15" s="47"/>
    </row>
    <row r="16" spans="1:40" ht="20.399999999999999" thickBot="1" x14ac:dyDescent="0.45">
      <c r="A16" s="28" t="s">
        <v>0</v>
      </c>
      <c r="B16" s="29"/>
      <c r="C16" s="29"/>
      <c r="D16" s="30"/>
      <c r="E16" s="28" t="s">
        <v>1</v>
      </c>
      <c r="F16" s="29"/>
      <c r="G16" s="29"/>
      <c r="H16" s="30"/>
      <c r="I16" s="28" t="s">
        <v>2</v>
      </c>
      <c r="J16" s="29"/>
      <c r="K16" s="29"/>
      <c r="L16" s="30"/>
      <c r="M16" s="28" t="s">
        <v>3</v>
      </c>
      <c r="N16" s="29"/>
      <c r="O16" s="29"/>
      <c r="P16" s="30"/>
      <c r="Q16" s="28" t="s">
        <v>4</v>
      </c>
      <c r="R16" s="29"/>
      <c r="S16" s="29"/>
      <c r="T16" s="30"/>
      <c r="U16" s="28" t="s">
        <v>5</v>
      </c>
      <c r="V16" s="29"/>
      <c r="W16" s="29"/>
      <c r="X16" s="30"/>
      <c r="Y16" s="28" t="s">
        <v>6</v>
      </c>
      <c r="Z16" s="29"/>
      <c r="AA16" s="29"/>
      <c r="AB16" s="30"/>
      <c r="AC16" s="28" t="s">
        <v>7</v>
      </c>
      <c r="AD16" s="29"/>
      <c r="AE16" s="29"/>
      <c r="AF16" s="30"/>
      <c r="AG16" s="28" t="s">
        <v>8</v>
      </c>
      <c r="AH16" s="29"/>
      <c r="AI16" s="29"/>
      <c r="AJ16" s="30"/>
      <c r="AK16" s="28" t="s">
        <v>9</v>
      </c>
      <c r="AL16" s="29"/>
      <c r="AM16" s="29"/>
      <c r="AN16" s="30"/>
    </row>
    <row r="17" spans="1:40" x14ac:dyDescent="0.3">
      <c r="A17" s="8">
        <v>42416.791666666664</v>
      </c>
      <c r="B17" s="9" t="s">
        <v>10</v>
      </c>
      <c r="C17" s="10" t="s">
        <v>24</v>
      </c>
      <c r="D17" s="11" t="s">
        <v>11</v>
      </c>
      <c r="E17" s="8">
        <v>42418.791666666664</v>
      </c>
      <c r="F17" s="9" t="s">
        <v>17</v>
      </c>
      <c r="G17" s="10" t="s">
        <v>24</v>
      </c>
      <c r="H17" s="11" t="s">
        <v>20</v>
      </c>
      <c r="I17" s="8">
        <v>42420.666666666664</v>
      </c>
      <c r="J17" s="9" t="s">
        <v>19</v>
      </c>
      <c r="K17" s="10" t="s">
        <v>24</v>
      </c>
      <c r="L17" s="11" t="s">
        <v>13</v>
      </c>
      <c r="M17" s="8">
        <v>42423.791666666664</v>
      </c>
      <c r="N17" s="9" t="s">
        <v>20</v>
      </c>
      <c r="O17" s="10" t="s">
        <v>24</v>
      </c>
      <c r="P17" s="11" t="s">
        <v>15</v>
      </c>
      <c r="Q17" s="8">
        <v>42425.791666666664</v>
      </c>
      <c r="R17" s="9" t="s">
        <v>11</v>
      </c>
      <c r="S17" s="10" t="s">
        <v>24</v>
      </c>
      <c r="T17" s="11" t="s">
        <v>17</v>
      </c>
      <c r="U17" s="8">
        <v>42427.666666666664</v>
      </c>
      <c r="V17" s="9" t="s">
        <v>17</v>
      </c>
      <c r="W17" s="10" t="s">
        <v>24</v>
      </c>
      <c r="X17" s="11" t="s">
        <v>14</v>
      </c>
      <c r="Y17" s="8">
        <v>42430.791666666664</v>
      </c>
      <c r="Z17" s="9" t="s">
        <v>20</v>
      </c>
      <c r="AA17" s="10" t="s">
        <v>24</v>
      </c>
      <c r="AB17" s="11" t="s">
        <v>22</v>
      </c>
      <c r="AC17" s="8">
        <v>42432.791666666664</v>
      </c>
      <c r="AD17" s="9" t="s">
        <v>17</v>
      </c>
      <c r="AE17" s="10" t="s">
        <v>24</v>
      </c>
      <c r="AF17" s="11" t="s">
        <v>13</v>
      </c>
      <c r="AG17" s="8">
        <v>42434.666666666664</v>
      </c>
      <c r="AH17" s="9" t="s">
        <v>20</v>
      </c>
      <c r="AI17" s="10" t="s">
        <v>24</v>
      </c>
      <c r="AJ17" s="11" t="s">
        <v>13</v>
      </c>
      <c r="AK17" s="8">
        <v>42437.791666666664</v>
      </c>
      <c r="AL17" s="9" t="s">
        <v>17</v>
      </c>
      <c r="AM17" s="10" t="s">
        <v>24</v>
      </c>
      <c r="AN17" s="11" t="s">
        <v>18</v>
      </c>
    </row>
    <row r="18" spans="1:40" x14ac:dyDescent="0.3">
      <c r="A18" s="17" t="s">
        <v>27</v>
      </c>
      <c r="B18" s="44"/>
      <c r="C18" s="19" t="s">
        <v>25</v>
      </c>
      <c r="D18" s="45"/>
      <c r="E18" s="17" t="s">
        <v>27</v>
      </c>
      <c r="F18" s="44"/>
      <c r="G18" s="19" t="s">
        <v>25</v>
      </c>
      <c r="H18" s="45"/>
      <c r="I18" s="17" t="s">
        <v>27</v>
      </c>
      <c r="J18" s="44"/>
      <c r="K18" s="19" t="s">
        <v>25</v>
      </c>
      <c r="L18" s="45"/>
      <c r="M18" s="17" t="s">
        <v>27</v>
      </c>
      <c r="N18" s="44"/>
      <c r="O18" s="19" t="s">
        <v>25</v>
      </c>
      <c r="P18" s="45"/>
      <c r="Q18" s="17" t="s">
        <v>27</v>
      </c>
      <c r="R18" s="44"/>
      <c r="S18" s="19" t="s">
        <v>25</v>
      </c>
      <c r="T18" s="45"/>
      <c r="U18" s="17" t="s">
        <v>27</v>
      </c>
      <c r="V18" s="44"/>
      <c r="W18" s="19" t="s">
        <v>25</v>
      </c>
      <c r="X18" s="45"/>
      <c r="Y18" s="17" t="s">
        <v>27</v>
      </c>
      <c r="Z18" s="44"/>
      <c r="AA18" s="19" t="s">
        <v>25</v>
      </c>
      <c r="AB18" s="45"/>
      <c r="AC18" s="17" t="s">
        <v>27</v>
      </c>
      <c r="AD18" s="44"/>
      <c r="AE18" s="19" t="s">
        <v>25</v>
      </c>
      <c r="AF18" s="45"/>
      <c r="AG18" s="17" t="s">
        <v>27</v>
      </c>
      <c r="AH18" s="44"/>
      <c r="AI18" s="19" t="s">
        <v>25</v>
      </c>
      <c r="AJ18" s="45"/>
      <c r="AK18" s="17" t="s">
        <v>27</v>
      </c>
      <c r="AL18" s="44"/>
      <c r="AM18" s="19" t="s">
        <v>25</v>
      </c>
      <c r="AN18" s="45"/>
    </row>
    <row r="19" spans="1:40" x14ac:dyDescent="0.3">
      <c r="A19" s="12">
        <v>42416.791666666664</v>
      </c>
      <c r="B19" s="13" t="s">
        <v>12</v>
      </c>
      <c r="C19" s="14" t="s">
        <v>24</v>
      </c>
      <c r="D19" s="15" t="s">
        <v>13</v>
      </c>
      <c r="E19" s="8">
        <v>42418.791666666664</v>
      </c>
      <c r="F19" s="13" t="s">
        <v>11</v>
      </c>
      <c r="G19" s="14" t="s">
        <v>24</v>
      </c>
      <c r="H19" s="15" t="s">
        <v>14</v>
      </c>
      <c r="I19" s="8">
        <v>42420.666666666664</v>
      </c>
      <c r="J19" s="13" t="s">
        <v>10</v>
      </c>
      <c r="K19" s="14" t="s">
        <v>24</v>
      </c>
      <c r="L19" s="15" t="s">
        <v>17</v>
      </c>
      <c r="M19" s="8">
        <v>42423.791666666664</v>
      </c>
      <c r="N19" s="13" t="s">
        <v>17</v>
      </c>
      <c r="O19" s="14" t="s">
        <v>24</v>
      </c>
      <c r="P19" s="15" t="s">
        <v>11</v>
      </c>
      <c r="Q19" s="8">
        <v>42425.791666666664</v>
      </c>
      <c r="R19" s="13" t="s">
        <v>15</v>
      </c>
      <c r="S19" s="14" t="s">
        <v>24</v>
      </c>
      <c r="T19" s="15" t="s">
        <v>13</v>
      </c>
      <c r="U19" s="8">
        <v>42427.666666666664</v>
      </c>
      <c r="V19" s="13" t="s">
        <v>21</v>
      </c>
      <c r="W19" s="14" t="s">
        <v>24</v>
      </c>
      <c r="X19" s="15" t="s">
        <v>23</v>
      </c>
      <c r="Y19" s="8">
        <v>42430.791666666664</v>
      </c>
      <c r="Z19" s="13" t="s">
        <v>13</v>
      </c>
      <c r="AA19" s="14" t="s">
        <v>24</v>
      </c>
      <c r="AB19" s="15" t="s">
        <v>11</v>
      </c>
      <c r="AC19" s="8">
        <v>42432.791666666664</v>
      </c>
      <c r="AD19" s="13" t="s">
        <v>11</v>
      </c>
      <c r="AE19" s="14" t="s">
        <v>24</v>
      </c>
      <c r="AF19" s="15" t="s">
        <v>12</v>
      </c>
      <c r="AG19" s="8">
        <v>42434.666666666664</v>
      </c>
      <c r="AH19" s="13" t="s">
        <v>15</v>
      </c>
      <c r="AI19" s="14" t="s">
        <v>24</v>
      </c>
      <c r="AJ19" s="15" t="s">
        <v>17</v>
      </c>
      <c r="AK19" s="8">
        <v>42437.791666666664</v>
      </c>
      <c r="AL19" s="13" t="s">
        <v>11</v>
      </c>
      <c r="AM19" s="14" t="s">
        <v>24</v>
      </c>
      <c r="AN19" s="15" t="s">
        <v>15</v>
      </c>
    </row>
    <row r="20" spans="1:40" x14ac:dyDescent="0.3">
      <c r="A20" s="17" t="s">
        <v>27</v>
      </c>
      <c r="B20" s="44"/>
      <c r="C20" s="19" t="s">
        <v>25</v>
      </c>
      <c r="D20" s="45"/>
      <c r="E20" s="17" t="s">
        <v>27</v>
      </c>
      <c r="F20" s="44"/>
      <c r="G20" s="19" t="s">
        <v>25</v>
      </c>
      <c r="H20" s="45"/>
      <c r="I20" s="17" t="s">
        <v>27</v>
      </c>
      <c r="J20" s="44"/>
      <c r="K20" s="19" t="s">
        <v>25</v>
      </c>
      <c r="L20" s="45"/>
      <c r="M20" s="17" t="s">
        <v>27</v>
      </c>
      <c r="N20" s="44"/>
      <c r="O20" s="19" t="s">
        <v>25</v>
      </c>
      <c r="P20" s="45"/>
      <c r="Q20" s="17" t="s">
        <v>27</v>
      </c>
      <c r="R20" s="44"/>
      <c r="S20" s="19" t="s">
        <v>25</v>
      </c>
      <c r="T20" s="45"/>
      <c r="U20" s="17" t="s">
        <v>27</v>
      </c>
      <c r="V20" s="44"/>
      <c r="W20" s="19" t="s">
        <v>25</v>
      </c>
      <c r="X20" s="45"/>
      <c r="Y20" s="17" t="s">
        <v>27</v>
      </c>
      <c r="Z20" s="44"/>
      <c r="AA20" s="19" t="s">
        <v>25</v>
      </c>
      <c r="AB20" s="45"/>
      <c r="AC20" s="17" t="s">
        <v>27</v>
      </c>
      <c r="AD20" s="44"/>
      <c r="AE20" s="19" t="s">
        <v>25</v>
      </c>
      <c r="AF20" s="45"/>
      <c r="AG20" s="17" t="s">
        <v>27</v>
      </c>
      <c r="AH20" s="44"/>
      <c r="AI20" s="19" t="s">
        <v>25</v>
      </c>
      <c r="AJ20" s="45"/>
      <c r="AK20" s="17" t="s">
        <v>27</v>
      </c>
      <c r="AL20" s="44"/>
      <c r="AM20" s="19" t="s">
        <v>25</v>
      </c>
      <c r="AN20" s="45"/>
    </row>
    <row r="21" spans="1:40" x14ac:dyDescent="0.3">
      <c r="A21" s="12">
        <v>42416.791666666664</v>
      </c>
      <c r="B21" s="13" t="s">
        <v>14</v>
      </c>
      <c r="C21" s="14" t="s">
        <v>24</v>
      </c>
      <c r="D21" s="15" t="s">
        <v>15</v>
      </c>
      <c r="E21" s="8">
        <v>42418.791666666664</v>
      </c>
      <c r="F21" s="13" t="s">
        <v>19</v>
      </c>
      <c r="G21" s="14" t="s">
        <v>24</v>
      </c>
      <c r="H21" s="15" t="s">
        <v>10</v>
      </c>
      <c r="I21" s="8">
        <v>42420.666666666664</v>
      </c>
      <c r="J21" s="13" t="s">
        <v>14</v>
      </c>
      <c r="K21" s="14" t="s">
        <v>24</v>
      </c>
      <c r="L21" s="15" t="s">
        <v>21</v>
      </c>
      <c r="M21" s="8">
        <v>42423.791666666664</v>
      </c>
      <c r="N21" s="13" t="s">
        <v>13</v>
      </c>
      <c r="O21" s="14" t="s">
        <v>24</v>
      </c>
      <c r="P21" s="15" t="s">
        <v>22</v>
      </c>
      <c r="Q21" s="8">
        <v>42425.791666666664</v>
      </c>
      <c r="R21" s="13" t="s">
        <v>18</v>
      </c>
      <c r="S21" s="14" t="s">
        <v>24</v>
      </c>
      <c r="T21" s="15" t="s">
        <v>14</v>
      </c>
      <c r="U21" s="8">
        <v>42427.770833333336</v>
      </c>
      <c r="V21" s="13" t="s">
        <v>11</v>
      </c>
      <c r="W21" s="14" t="s">
        <v>24</v>
      </c>
      <c r="X21" s="15" t="s">
        <v>22</v>
      </c>
      <c r="Y21" s="8">
        <v>42430.791666666664</v>
      </c>
      <c r="Z21" s="13" t="s">
        <v>12</v>
      </c>
      <c r="AA21" s="14" t="s">
        <v>24</v>
      </c>
      <c r="AB21" s="15" t="s">
        <v>18</v>
      </c>
      <c r="AC21" s="8">
        <v>42432.791666666664</v>
      </c>
      <c r="AD21" s="13" t="s">
        <v>15</v>
      </c>
      <c r="AE21" s="14" t="s">
        <v>24</v>
      </c>
      <c r="AF21" s="15" t="s">
        <v>23</v>
      </c>
      <c r="AG21" s="8">
        <v>42434.666666666664</v>
      </c>
      <c r="AH21" s="13" t="s">
        <v>14</v>
      </c>
      <c r="AI21" s="14" t="s">
        <v>24</v>
      </c>
      <c r="AJ21" s="15" t="s">
        <v>19</v>
      </c>
      <c r="AK21" s="8">
        <v>42437.791666666664</v>
      </c>
      <c r="AL21" s="13" t="s">
        <v>19</v>
      </c>
      <c r="AM21" s="14" t="s">
        <v>24</v>
      </c>
      <c r="AN21" s="15" t="s">
        <v>22</v>
      </c>
    </row>
    <row r="22" spans="1:40" x14ac:dyDescent="0.3">
      <c r="A22" s="17" t="s">
        <v>27</v>
      </c>
      <c r="B22" s="44"/>
      <c r="C22" s="19" t="s">
        <v>25</v>
      </c>
      <c r="D22" s="45"/>
      <c r="E22" s="17" t="s">
        <v>27</v>
      </c>
      <c r="F22" s="44"/>
      <c r="G22" s="19" t="s">
        <v>25</v>
      </c>
      <c r="H22" s="45"/>
      <c r="I22" s="17" t="s">
        <v>27</v>
      </c>
      <c r="J22" s="44"/>
      <c r="K22" s="19" t="s">
        <v>25</v>
      </c>
      <c r="L22" s="45"/>
      <c r="M22" s="17" t="s">
        <v>27</v>
      </c>
      <c r="N22" s="44"/>
      <c r="O22" s="19" t="s">
        <v>25</v>
      </c>
      <c r="P22" s="45"/>
      <c r="Q22" s="17" t="s">
        <v>27</v>
      </c>
      <c r="R22" s="44"/>
      <c r="S22" s="19" t="s">
        <v>25</v>
      </c>
      <c r="T22" s="45"/>
      <c r="U22" s="17" t="s">
        <v>27</v>
      </c>
      <c r="V22" s="44"/>
      <c r="W22" s="19" t="s">
        <v>25</v>
      </c>
      <c r="X22" s="45"/>
      <c r="Y22" s="17" t="s">
        <v>27</v>
      </c>
      <c r="Z22" s="44"/>
      <c r="AA22" s="19" t="s">
        <v>25</v>
      </c>
      <c r="AB22" s="45"/>
      <c r="AC22" s="17" t="s">
        <v>27</v>
      </c>
      <c r="AD22" s="44"/>
      <c r="AE22" s="19" t="s">
        <v>25</v>
      </c>
      <c r="AF22" s="45"/>
      <c r="AG22" s="17" t="s">
        <v>27</v>
      </c>
      <c r="AH22" s="44"/>
      <c r="AI22" s="19" t="s">
        <v>25</v>
      </c>
      <c r="AJ22" s="45"/>
      <c r="AK22" s="17" t="s">
        <v>27</v>
      </c>
      <c r="AL22" s="44"/>
      <c r="AM22" s="19" t="s">
        <v>25</v>
      </c>
      <c r="AN22" s="45"/>
    </row>
    <row r="23" spans="1:40" x14ac:dyDescent="0.3">
      <c r="A23" s="12">
        <v>42416.791666666664</v>
      </c>
      <c r="B23" s="13" t="s">
        <v>16</v>
      </c>
      <c r="C23" s="14" t="s">
        <v>24</v>
      </c>
      <c r="D23" s="15" t="s">
        <v>17</v>
      </c>
      <c r="E23" s="8">
        <v>42418.791666666664</v>
      </c>
      <c r="F23" s="13" t="s">
        <v>13</v>
      </c>
      <c r="G23" s="14" t="s">
        <v>24</v>
      </c>
      <c r="H23" s="15" t="s">
        <v>16</v>
      </c>
      <c r="I23" s="8">
        <v>42420.666666666664</v>
      </c>
      <c r="J23" s="13" t="s">
        <v>16</v>
      </c>
      <c r="K23" s="14" t="s">
        <v>24</v>
      </c>
      <c r="L23" s="15" t="s">
        <v>12</v>
      </c>
      <c r="M23" s="8">
        <v>42423.791666666664</v>
      </c>
      <c r="N23" s="13" t="s">
        <v>14</v>
      </c>
      <c r="O23" s="14" t="s">
        <v>24</v>
      </c>
      <c r="P23" s="15" t="s">
        <v>23</v>
      </c>
      <c r="Q23" s="8">
        <v>42425.791666666664</v>
      </c>
      <c r="R23" s="13" t="s">
        <v>22</v>
      </c>
      <c r="S23" s="14" t="s">
        <v>24</v>
      </c>
      <c r="T23" s="15" t="s">
        <v>21</v>
      </c>
      <c r="U23" s="8">
        <v>42427.770833333336</v>
      </c>
      <c r="V23" s="13" t="s">
        <v>15</v>
      </c>
      <c r="W23" s="14" t="s">
        <v>24</v>
      </c>
      <c r="X23" s="15" t="s">
        <v>18</v>
      </c>
      <c r="Y23" s="8">
        <v>42430.791666666664</v>
      </c>
      <c r="Z23" s="13" t="s">
        <v>16</v>
      </c>
      <c r="AA23" s="14" t="s">
        <v>24</v>
      </c>
      <c r="AB23" s="15" t="s">
        <v>15</v>
      </c>
      <c r="AC23" s="8">
        <v>42432.791666666664</v>
      </c>
      <c r="AD23" s="13" t="s">
        <v>18</v>
      </c>
      <c r="AE23" s="14" t="s">
        <v>24</v>
      </c>
      <c r="AF23" s="15" t="s">
        <v>20</v>
      </c>
      <c r="AG23" s="8">
        <v>42434.666666666664</v>
      </c>
      <c r="AH23" s="13" t="s">
        <v>16</v>
      </c>
      <c r="AI23" s="14" t="s">
        <v>24</v>
      </c>
      <c r="AJ23" s="15" t="s">
        <v>18</v>
      </c>
      <c r="AK23" s="8">
        <v>42437.791666666664</v>
      </c>
      <c r="AL23" s="13" t="s">
        <v>13</v>
      </c>
      <c r="AM23" s="14" t="s">
        <v>24</v>
      </c>
      <c r="AN23" s="15" t="s">
        <v>14</v>
      </c>
    </row>
    <row r="24" spans="1:40" x14ac:dyDescent="0.3">
      <c r="A24" s="17" t="s">
        <v>27</v>
      </c>
      <c r="B24" s="44"/>
      <c r="C24" s="19" t="s">
        <v>25</v>
      </c>
      <c r="D24" s="45"/>
      <c r="E24" s="17" t="s">
        <v>27</v>
      </c>
      <c r="F24" s="44"/>
      <c r="G24" s="19" t="s">
        <v>25</v>
      </c>
      <c r="H24" s="45"/>
      <c r="I24" s="17" t="s">
        <v>27</v>
      </c>
      <c r="J24" s="44"/>
      <c r="K24" s="19" t="s">
        <v>25</v>
      </c>
      <c r="L24" s="45"/>
      <c r="M24" s="17" t="s">
        <v>27</v>
      </c>
      <c r="N24" s="44"/>
      <c r="O24" s="19" t="s">
        <v>25</v>
      </c>
      <c r="P24" s="45"/>
      <c r="Q24" s="17" t="s">
        <v>27</v>
      </c>
      <c r="R24" s="44"/>
      <c r="S24" s="19" t="s">
        <v>25</v>
      </c>
      <c r="T24" s="45"/>
      <c r="U24" s="17" t="s">
        <v>27</v>
      </c>
      <c r="V24" s="44"/>
      <c r="W24" s="19" t="s">
        <v>25</v>
      </c>
      <c r="X24" s="45"/>
      <c r="Y24" s="17" t="s">
        <v>27</v>
      </c>
      <c r="Z24" s="44"/>
      <c r="AA24" s="19" t="s">
        <v>25</v>
      </c>
      <c r="AB24" s="45"/>
      <c r="AC24" s="17" t="s">
        <v>27</v>
      </c>
      <c r="AD24" s="44"/>
      <c r="AE24" s="19" t="s">
        <v>25</v>
      </c>
      <c r="AF24" s="45"/>
      <c r="AG24" s="17" t="s">
        <v>27</v>
      </c>
      <c r="AH24" s="44"/>
      <c r="AI24" s="19" t="s">
        <v>25</v>
      </c>
      <c r="AJ24" s="45"/>
      <c r="AK24" s="17" t="s">
        <v>27</v>
      </c>
      <c r="AL24" s="44"/>
      <c r="AM24" s="19" t="s">
        <v>25</v>
      </c>
      <c r="AN24" s="45"/>
    </row>
    <row r="25" spans="1:40" x14ac:dyDescent="0.3">
      <c r="A25" s="12">
        <v>42416.791666666664</v>
      </c>
      <c r="B25" s="13" t="s">
        <v>18</v>
      </c>
      <c r="C25" s="14" t="s">
        <v>24</v>
      </c>
      <c r="D25" s="15" t="s">
        <v>19</v>
      </c>
      <c r="E25" s="8">
        <v>42418.791666666664</v>
      </c>
      <c r="F25" s="13" t="s">
        <v>21</v>
      </c>
      <c r="G25" s="14" t="s">
        <v>24</v>
      </c>
      <c r="H25" s="15" t="s">
        <v>12</v>
      </c>
      <c r="I25" s="8">
        <v>42420.666666666664</v>
      </c>
      <c r="J25" s="13" t="s">
        <v>18</v>
      </c>
      <c r="K25" s="14" t="s">
        <v>24</v>
      </c>
      <c r="L25" s="15" t="s">
        <v>23</v>
      </c>
      <c r="M25" s="8">
        <v>42423.791666666664</v>
      </c>
      <c r="N25" s="13" t="s">
        <v>21</v>
      </c>
      <c r="O25" s="14" t="s">
        <v>24</v>
      </c>
      <c r="P25" s="15" t="s">
        <v>18</v>
      </c>
      <c r="Q25" s="8">
        <v>42425.791666666664</v>
      </c>
      <c r="R25" s="13" t="s">
        <v>23</v>
      </c>
      <c r="S25" s="14" t="s">
        <v>24</v>
      </c>
      <c r="T25" s="15" t="s">
        <v>20</v>
      </c>
      <c r="U25" s="8">
        <v>42427.770833333336</v>
      </c>
      <c r="V25" s="13" t="s">
        <v>12</v>
      </c>
      <c r="W25" s="14" t="s">
        <v>24</v>
      </c>
      <c r="X25" s="15" t="s">
        <v>10</v>
      </c>
      <c r="Y25" s="8">
        <v>42430.791666666664</v>
      </c>
      <c r="Z25" s="13" t="s">
        <v>23</v>
      </c>
      <c r="AA25" s="14" t="s">
        <v>24</v>
      </c>
      <c r="AB25" s="15" t="s">
        <v>17</v>
      </c>
      <c r="AC25" s="8">
        <v>42432.791666666664</v>
      </c>
      <c r="AD25" s="13" t="s">
        <v>22</v>
      </c>
      <c r="AE25" s="14" t="s">
        <v>24</v>
      </c>
      <c r="AF25" s="15" t="s">
        <v>16</v>
      </c>
      <c r="AG25" s="8">
        <v>42434.666666666664</v>
      </c>
      <c r="AH25" s="13" t="s">
        <v>22</v>
      </c>
      <c r="AI25" s="14" t="s">
        <v>24</v>
      </c>
      <c r="AJ25" s="15" t="s">
        <v>12</v>
      </c>
      <c r="AK25" s="8">
        <v>42437.791666666664</v>
      </c>
      <c r="AL25" s="13" t="s">
        <v>10</v>
      </c>
      <c r="AM25" s="14" t="s">
        <v>24</v>
      </c>
      <c r="AN25" s="15" t="s">
        <v>23</v>
      </c>
    </row>
    <row r="26" spans="1:40" x14ac:dyDescent="0.3">
      <c r="A26" s="17" t="s">
        <v>27</v>
      </c>
      <c r="B26" s="44"/>
      <c r="C26" s="19" t="s">
        <v>25</v>
      </c>
      <c r="D26" s="45"/>
      <c r="E26" s="17" t="s">
        <v>27</v>
      </c>
      <c r="F26" s="44"/>
      <c r="G26" s="19" t="s">
        <v>25</v>
      </c>
      <c r="H26" s="45"/>
      <c r="I26" s="17" t="s">
        <v>27</v>
      </c>
      <c r="J26" s="44"/>
      <c r="K26" s="19" t="s">
        <v>25</v>
      </c>
      <c r="L26" s="45"/>
      <c r="M26" s="17" t="s">
        <v>27</v>
      </c>
      <c r="N26" s="44"/>
      <c r="O26" s="19" t="s">
        <v>25</v>
      </c>
      <c r="P26" s="45"/>
      <c r="Q26" s="17" t="s">
        <v>27</v>
      </c>
      <c r="R26" s="44"/>
      <c r="S26" s="19" t="s">
        <v>25</v>
      </c>
      <c r="T26" s="45"/>
      <c r="U26" s="17" t="s">
        <v>27</v>
      </c>
      <c r="V26" s="44"/>
      <c r="W26" s="19" t="s">
        <v>25</v>
      </c>
      <c r="X26" s="45"/>
      <c r="Y26" s="17" t="s">
        <v>27</v>
      </c>
      <c r="Z26" s="44"/>
      <c r="AA26" s="19" t="s">
        <v>25</v>
      </c>
      <c r="AB26" s="45"/>
      <c r="AC26" s="17" t="s">
        <v>27</v>
      </c>
      <c r="AD26" s="44"/>
      <c r="AE26" s="19" t="s">
        <v>25</v>
      </c>
      <c r="AF26" s="45"/>
      <c r="AG26" s="17" t="s">
        <v>27</v>
      </c>
      <c r="AH26" s="44"/>
      <c r="AI26" s="19" t="s">
        <v>25</v>
      </c>
      <c r="AJ26" s="45"/>
      <c r="AK26" s="17" t="s">
        <v>27</v>
      </c>
      <c r="AL26" s="44"/>
      <c r="AM26" s="19" t="s">
        <v>25</v>
      </c>
      <c r="AN26" s="45"/>
    </row>
    <row r="27" spans="1:40" x14ac:dyDescent="0.3">
      <c r="A27" s="12">
        <v>42416.791666666664</v>
      </c>
      <c r="B27" s="13" t="s">
        <v>20</v>
      </c>
      <c r="C27" s="14" t="s">
        <v>24</v>
      </c>
      <c r="D27" s="15" t="s">
        <v>21</v>
      </c>
      <c r="E27" s="12">
        <v>42419.791666666664</v>
      </c>
      <c r="F27" s="13" t="s">
        <v>15</v>
      </c>
      <c r="G27" s="14" t="s">
        <v>24</v>
      </c>
      <c r="H27" s="15" t="s">
        <v>22</v>
      </c>
      <c r="I27" s="8">
        <v>42420.770833333336</v>
      </c>
      <c r="J27" s="13" t="s">
        <v>20</v>
      </c>
      <c r="K27" s="14" t="s">
        <v>24</v>
      </c>
      <c r="L27" s="15" t="s">
        <v>11</v>
      </c>
      <c r="M27" s="12">
        <v>42424.791666666664</v>
      </c>
      <c r="N27" s="13" t="s">
        <v>12</v>
      </c>
      <c r="O27" s="14" t="s">
        <v>24</v>
      </c>
      <c r="P27" s="15" t="s">
        <v>19</v>
      </c>
      <c r="Q27" s="16">
        <v>42426.791666666664</v>
      </c>
      <c r="R27" s="13" t="s">
        <v>10</v>
      </c>
      <c r="S27" s="14" t="s">
        <v>24</v>
      </c>
      <c r="T27" s="15" t="s">
        <v>12</v>
      </c>
      <c r="U27" s="8">
        <v>42427.770833333336</v>
      </c>
      <c r="V27" s="13" t="s">
        <v>16</v>
      </c>
      <c r="W27" s="14" t="s">
        <v>24</v>
      </c>
      <c r="X27" s="15" t="s">
        <v>19</v>
      </c>
      <c r="Y27" s="12">
        <v>42431.791666666664</v>
      </c>
      <c r="Z27" s="13" t="s">
        <v>14</v>
      </c>
      <c r="AA27" s="14" t="s">
        <v>24</v>
      </c>
      <c r="AB27" s="15" t="s">
        <v>10</v>
      </c>
      <c r="AC27" s="12">
        <v>42433.791666666664</v>
      </c>
      <c r="AD27" s="13" t="s">
        <v>19</v>
      </c>
      <c r="AE27" s="14" t="s">
        <v>24</v>
      </c>
      <c r="AF27" s="15" t="s">
        <v>14</v>
      </c>
      <c r="AG27" s="8">
        <v>42434.666666666664</v>
      </c>
      <c r="AH27" s="13" t="s">
        <v>21</v>
      </c>
      <c r="AI27" s="14" t="s">
        <v>24</v>
      </c>
      <c r="AJ27" s="15" t="s">
        <v>10</v>
      </c>
      <c r="AK27" s="8">
        <v>42437.791666666664</v>
      </c>
      <c r="AL27" s="13" t="s">
        <v>12</v>
      </c>
      <c r="AM27" s="14" t="s">
        <v>24</v>
      </c>
      <c r="AN27" s="15" t="s">
        <v>20</v>
      </c>
    </row>
    <row r="28" spans="1:40" x14ac:dyDescent="0.3">
      <c r="A28" s="17" t="s">
        <v>27</v>
      </c>
      <c r="B28" s="44"/>
      <c r="C28" s="19" t="s">
        <v>25</v>
      </c>
      <c r="D28" s="45"/>
      <c r="E28" s="17" t="s">
        <v>27</v>
      </c>
      <c r="F28" s="44"/>
      <c r="G28" s="19" t="s">
        <v>25</v>
      </c>
      <c r="H28" s="45"/>
      <c r="I28" s="17" t="s">
        <v>27</v>
      </c>
      <c r="J28" s="44"/>
      <c r="K28" s="19" t="s">
        <v>25</v>
      </c>
      <c r="L28" s="45"/>
      <c r="M28" s="17" t="s">
        <v>27</v>
      </c>
      <c r="N28" s="44"/>
      <c r="O28" s="19" t="s">
        <v>25</v>
      </c>
      <c r="P28" s="45"/>
      <c r="Q28" s="17" t="s">
        <v>27</v>
      </c>
      <c r="R28" s="44"/>
      <c r="S28" s="19" t="s">
        <v>25</v>
      </c>
      <c r="T28" s="45"/>
      <c r="U28" s="17" t="s">
        <v>27</v>
      </c>
      <c r="V28" s="44"/>
      <c r="W28" s="19" t="s">
        <v>25</v>
      </c>
      <c r="X28" s="45"/>
      <c r="Y28" s="17" t="s">
        <v>27</v>
      </c>
      <c r="Z28" s="44"/>
      <c r="AA28" s="19" t="s">
        <v>25</v>
      </c>
      <c r="AB28" s="45"/>
      <c r="AC28" s="17" t="s">
        <v>27</v>
      </c>
      <c r="AD28" s="44"/>
      <c r="AE28" s="19" t="s">
        <v>25</v>
      </c>
      <c r="AF28" s="45"/>
      <c r="AG28" s="17" t="s">
        <v>27</v>
      </c>
      <c r="AH28" s="44"/>
      <c r="AI28" s="19" t="s">
        <v>25</v>
      </c>
      <c r="AJ28" s="45"/>
      <c r="AK28" s="17" t="s">
        <v>27</v>
      </c>
      <c r="AL28" s="44"/>
      <c r="AM28" s="19" t="s">
        <v>25</v>
      </c>
      <c r="AN28" s="45"/>
    </row>
    <row r="29" spans="1:40" x14ac:dyDescent="0.3">
      <c r="A29" s="12">
        <v>42417.791666666664</v>
      </c>
      <c r="B29" s="13" t="s">
        <v>22</v>
      </c>
      <c r="C29" s="14" t="s">
        <v>24</v>
      </c>
      <c r="D29" s="15" t="s">
        <v>23</v>
      </c>
      <c r="E29" s="12">
        <v>42419.791666666664</v>
      </c>
      <c r="F29" s="13" t="s">
        <v>23</v>
      </c>
      <c r="G29" s="14" t="s">
        <v>24</v>
      </c>
      <c r="H29" s="15" t="s">
        <v>18</v>
      </c>
      <c r="I29" s="8">
        <v>42420.770833333336</v>
      </c>
      <c r="J29" s="13" t="s">
        <v>22</v>
      </c>
      <c r="K29" s="14" t="s">
        <v>24</v>
      </c>
      <c r="L29" s="15" t="s">
        <v>15</v>
      </c>
      <c r="M29" s="12">
        <v>42424.791666666664</v>
      </c>
      <c r="N29" s="13" t="s">
        <v>16</v>
      </c>
      <c r="O29" s="14" t="s">
        <v>24</v>
      </c>
      <c r="P29" s="15" t="s">
        <v>10</v>
      </c>
      <c r="Q29" s="12">
        <v>42428.791666666664</v>
      </c>
      <c r="R29" s="13" t="s">
        <v>19</v>
      </c>
      <c r="S29" s="14" t="s">
        <v>24</v>
      </c>
      <c r="T29" s="15" t="s">
        <v>16</v>
      </c>
      <c r="U29" s="8">
        <v>42427.770833333336</v>
      </c>
      <c r="V29" s="13" t="s">
        <v>13</v>
      </c>
      <c r="W29" s="14" t="s">
        <v>24</v>
      </c>
      <c r="X29" s="15" t="s">
        <v>20</v>
      </c>
      <c r="Y29" s="12">
        <v>42431.791666666664</v>
      </c>
      <c r="Z29" s="13" t="s">
        <v>21</v>
      </c>
      <c r="AA29" s="14" t="s">
        <v>24</v>
      </c>
      <c r="AB29" s="15" t="s">
        <v>19</v>
      </c>
      <c r="AC29" s="12">
        <v>42433.791666666664</v>
      </c>
      <c r="AD29" s="13" t="s">
        <v>10</v>
      </c>
      <c r="AE29" s="14" t="s">
        <v>24</v>
      </c>
      <c r="AF29" s="15" t="s">
        <v>21</v>
      </c>
      <c r="AG29" s="8">
        <v>42434.666666666664</v>
      </c>
      <c r="AH29" s="13" t="s">
        <v>23</v>
      </c>
      <c r="AI29" s="14" t="s">
        <v>24</v>
      </c>
      <c r="AJ29" s="15" t="s">
        <v>11</v>
      </c>
      <c r="AK29" s="8">
        <v>42437.791666666664</v>
      </c>
      <c r="AL29" s="13" t="s">
        <v>16</v>
      </c>
      <c r="AM29" s="14" t="s">
        <v>24</v>
      </c>
      <c r="AN29" s="15" t="s">
        <v>21</v>
      </c>
    </row>
    <row r="30" spans="1:40" ht="15" thickBot="1" x14ac:dyDescent="0.35">
      <c r="A30" s="18" t="s">
        <v>27</v>
      </c>
      <c r="B30" s="46"/>
      <c r="C30" s="20" t="s">
        <v>25</v>
      </c>
      <c r="D30" s="47"/>
      <c r="E30" s="18" t="s">
        <v>27</v>
      </c>
      <c r="F30" s="46"/>
      <c r="G30" s="20" t="s">
        <v>25</v>
      </c>
      <c r="H30" s="47"/>
      <c r="I30" s="18" t="s">
        <v>27</v>
      </c>
      <c r="J30" s="46"/>
      <c r="K30" s="20" t="s">
        <v>25</v>
      </c>
      <c r="L30" s="47"/>
      <c r="M30" s="18" t="s">
        <v>27</v>
      </c>
      <c r="N30" s="46"/>
      <c r="O30" s="20" t="s">
        <v>25</v>
      </c>
      <c r="P30" s="47"/>
      <c r="Q30" s="18" t="s">
        <v>27</v>
      </c>
      <c r="R30" s="46"/>
      <c r="S30" s="20" t="s">
        <v>25</v>
      </c>
      <c r="T30" s="47"/>
      <c r="U30" s="18" t="s">
        <v>27</v>
      </c>
      <c r="V30" s="46"/>
      <c r="W30" s="20" t="s">
        <v>25</v>
      </c>
      <c r="X30" s="47"/>
      <c r="Y30" s="18" t="s">
        <v>27</v>
      </c>
      <c r="Z30" s="46"/>
      <c r="AA30" s="20" t="s">
        <v>25</v>
      </c>
      <c r="AB30" s="47"/>
      <c r="AC30" s="18" t="s">
        <v>27</v>
      </c>
      <c r="AD30" s="46"/>
      <c r="AE30" s="20" t="s">
        <v>25</v>
      </c>
      <c r="AF30" s="47"/>
      <c r="AG30" s="18" t="s">
        <v>27</v>
      </c>
      <c r="AH30" s="46"/>
      <c r="AI30" s="20" t="s">
        <v>25</v>
      </c>
      <c r="AJ30" s="47"/>
      <c r="AK30" s="18" t="s">
        <v>27</v>
      </c>
      <c r="AL30" s="46"/>
      <c r="AM30" s="20" t="s">
        <v>25</v>
      </c>
      <c r="AN30" s="47"/>
    </row>
  </sheetData>
  <sheetProtection algorithmName="SHA-512" hashValue="gKcj7cIwyxjivlZ10Iie1bD8i3EPp8Ff+NqSmF/nWitnngQCpjI6FLDeqq5hm/aTJpkVot4ps/nKwUwzJyBBtQ==" saltValue="WYAtBX9YX0nSx6hFfldZFg==" spinCount="100000" sheet="1" objects="1" scenarios="1"/>
  <mergeCells count="20">
    <mergeCell ref="A16:D16"/>
    <mergeCell ref="E16:H16"/>
    <mergeCell ref="U1:X1"/>
    <mergeCell ref="Y1:AB1"/>
    <mergeCell ref="AC1:AF1"/>
    <mergeCell ref="AG1:AJ1"/>
    <mergeCell ref="AK1:AN1"/>
    <mergeCell ref="A1:D1"/>
    <mergeCell ref="E1:H1"/>
    <mergeCell ref="I1:L1"/>
    <mergeCell ref="M1:P1"/>
    <mergeCell ref="Q1:T1"/>
    <mergeCell ref="AG16:AJ16"/>
    <mergeCell ref="AK16:AN16"/>
    <mergeCell ref="I16:L16"/>
    <mergeCell ref="M16:P16"/>
    <mergeCell ref="Q16:T16"/>
    <mergeCell ref="U16:X16"/>
    <mergeCell ref="Y16:AB16"/>
    <mergeCell ref="AC16:AF1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selection activeCell="E21" sqref="E21"/>
    </sheetView>
  </sheetViews>
  <sheetFormatPr defaultRowHeight="14.4" x14ac:dyDescent="0.3"/>
  <cols>
    <col min="1" max="1" width="9.88671875" bestFit="1" customWidth="1"/>
    <col min="2" max="2" width="10.6640625" customWidth="1"/>
    <col min="3" max="4" width="11" customWidth="1"/>
    <col min="5" max="5" width="9.88671875" bestFit="1" customWidth="1"/>
    <col min="6" max="6" width="10.5546875" customWidth="1"/>
    <col min="7" max="7" width="13" bestFit="1" customWidth="1"/>
    <col min="8" max="8" width="10.88671875" customWidth="1"/>
    <col min="9" max="9" width="9.88671875" bestFit="1" customWidth="1"/>
    <col min="10" max="10" width="10.6640625" customWidth="1"/>
    <col min="11" max="11" width="11.6640625" bestFit="1" customWidth="1"/>
    <col min="12" max="12" width="10.5546875" customWidth="1"/>
  </cols>
  <sheetData>
    <row r="1" spans="1:12" ht="20.399999999999999" thickBot="1" x14ac:dyDescent="0.45">
      <c r="A1" s="31" t="s">
        <v>29</v>
      </c>
      <c r="B1" s="32"/>
      <c r="C1" s="32"/>
      <c r="D1" s="33"/>
      <c r="E1" s="31" t="s">
        <v>30</v>
      </c>
      <c r="F1" s="32"/>
      <c r="G1" s="32"/>
      <c r="H1" s="33"/>
      <c r="I1" s="31" t="s">
        <v>31</v>
      </c>
      <c r="J1" s="32"/>
      <c r="K1" s="32"/>
      <c r="L1" s="33"/>
    </row>
    <row r="2" spans="1:12" s="57" customFormat="1" ht="46.2" customHeight="1" thickTop="1" x14ac:dyDescent="0.3">
      <c r="A2" s="54" t="s">
        <v>28</v>
      </c>
      <c r="B2" s="55" t="s">
        <v>70</v>
      </c>
      <c r="C2" s="55" t="s">
        <v>69</v>
      </c>
      <c r="D2" s="56" t="s">
        <v>68</v>
      </c>
      <c r="E2" s="54" t="s">
        <v>28</v>
      </c>
      <c r="F2" s="55" t="s">
        <v>70</v>
      </c>
      <c r="G2" s="55" t="s">
        <v>69</v>
      </c>
      <c r="H2" s="56" t="s">
        <v>68</v>
      </c>
      <c r="I2" s="54" t="s">
        <v>28</v>
      </c>
      <c r="J2" s="55" t="s">
        <v>32</v>
      </c>
      <c r="K2" s="55" t="s">
        <v>66</v>
      </c>
      <c r="L2" s="56" t="s">
        <v>67</v>
      </c>
    </row>
    <row r="3" spans="1:12" x14ac:dyDescent="0.3">
      <c r="A3" s="5" t="s">
        <v>33</v>
      </c>
      <c r="B3" s="3">
        <v>93</v>
      </c>
      <c r="C3" s="3">
        <f>B3+'Återstående matcher'!D9+'Återstående matcher'!F3+'Återstående matcher'!L5+'Återstående matcher'!N5+'Återstående matcher'!T3+'Återstående matcher'!V3+'Återstående matcher'!AB11+'Återstående matcher'!AD3+'Återstående matcher'!AJ5+'Återstående matcher'!AL3</f>
        <v>93</v>
      </c>
      <c r="D3" s="25">
        <f t="shared" ref="D3:D16" si="0">C3-B3</f>
        <v>0</v>
      </c>
      <c r="E3" s="5" t="s">
        <v>33</v>
      </c>
      <c r="F3" s="3">
        <v>93</v>
      </c>
      <c r="G3" s="3">
        <f>SUM(C3,Statistik!D9,Statistik!F3,Statistik!L5,Statistik!N5,Statistik!T3,Statistik!V3,Statistik!AB11,Statistik!AD3,Statistik!AJ5,Statistik!AL3)</f>
        <v>93</v>
      </c>
      <c r="H3" s="25">
        <f>G3-F3</f>
        <v>0</v>
      </c>
      <c r="I3" s="5" t="s">
        <v>33</v>
      </c>
      <c r="J3" s="3">
        <v>93</v>
      </c>
      <c r="K3" s="3">
        <f>B3+'Återstående matcher'!D24+'Återstående matcher'!F18+'Återstående matcher'!L20+'Återstående matcher'!N20+'Återstående matcher'!T18+'Återstående matcher'!V18+'Återstående matcher'!AB26+'Återstående matcher'!AD18+'Återstående matcher'!AJ20+'Återstående matcher'!AL18</f>
        <v>93</v>
      </c>
      <c r="L3" s="25">
        <f>K3-J3</f>
        <v>0</v>
      </c>
    </row>
    <row r="4" spans="1:12" x14ac:dyDescent="0.3">
      <c r="A4" s="5" t="s">
        <v>34</v>
      </c>
      <c r="B4" s="3">
        <v>85</v>
      </c>
      <c r="C4" s="3">
        <f>B4+'Återstående matcher'!B15+'Återstående matcher'!H13+'Återstående matcher'!J15+'Återstående matcher'!P7+'Återstående matcher'!R9+'Återstående matcher'!X7+'Återstående matcher'!AB3+'Återstående matcher'!AD11+'Återstående matcher'!AH11+'Återstående matcher'!AN7</f>
        <v>85</v>
      </c>
      <c r="D4" s="25">
        <f t="shared" si="0"/>
        <v>0</v>
      </c>
      <c r="E4" s="5" t="s">
        <v>34</v>
      </c>
      <c r="F4" s="3">
        <v>85</v>
      </c>
      <c r="G4" s="3">
        <f>SUM(C4,Statistik!B15,Statistik!H13,Statistik!J15,Statistik!P7,Statistik!R9,Statistik!X7,Statistik!AB3,Statistik!AD11,Statistik!AH11,Statistik!AN7)</f>
        <v>85</v>
      </c>
      <c r="H4" s="25">
        <f>G4-F4</f>
        <v>0</v>
      </c>
      <c r="I4" s="5" t="s">
        <v>34</v>
      </c>
      <c r="J4" s="3">
        <v>85</v>
      </c>
      <c r="K4" s="3">
        <f>B4+'Återstående matcher'!B30+'Återstående matcher'!H28+'Återstående matcher'!J30+'Återstående matcher'!P22+'Återstående matcher'!R24+'Återstående matcher'!X22+'Återstående matcher'!AB18+'Återstående matcher'!AD26+'Återstående matcher'!AH26+'Återstående matcher'!AN22</f>
        <v>85</v>
      </c>
      <c r="L4" s="25">
        <f>K4-J4</f>
        <v>0</v>
      </c>
    </row>
    <row r="5" spans="1:12" x14ac:dyDescent="0.3">
      <c r="A5" s="5" t="s">
        <v>35</v>
      </c>
      <c r="B5" s="3">
        <v>77</v>
      </c>
      <c r="C5" s="3">
        <f>B5+'Återstående matcher'!B13+'Återstående matcher'!H3+'Återstående matcher'!J13+'Återstående matcher'!N3+'Återstående matcher'!T11+'Återstående matcher'!X15+'Återstående matcher'!Z3+'Återstående matcher'!AF9+'Återstående matcher'!AH3+'Återstående matcher'!AN13</f>
        <v>77</v>
      </c>
      <c r="D5" s="25">
        <f t="shared" si="0"/>
        <v>0</v>
      </c>
      <c r="E5" s="5" t="s">
        <v>35</v>
      </c>
      <c r="F5" s="3">
        <v>77</v>
      </c>
      <c r="G5" s="3">
        <f>SUM(C5,Statistik!B13,Statistik!H3,Statistik!J13,Statistik!N3,Statistik!T11,Statistik!X15,Statistik!Z3,Statistik!AF9,Statistik!AH3,Statistik!AN13)</f>
        <v>77</v>
      </c>
      <c r="H5" s="25">
        <f>G5-F5</f>
        <v>0</v>
      </c>
      <c r="I5" s="5" t="s">
        <v>35</v>
      </c>
      <c r="J5" s="3">
        <v>77</v>
      </c>
      <c r="K5" s="3">
        <f>B5+'Återstående matcher'!B28+'Återstående matcher'!H18+'Återstående matcher'!J28+'Återstående matcher'!N18+'Återstående matcher'!T26+'Återstående matcher'!X30+'Återstående matcher'!Z18+'Återstående matcher'!AF24+'Återstående matcher'!AH18+'Återstående matcher'!AN28</f>
        <v>77</v>
      </c>
      <c r="L5" s="25">
        <f>K5-J5</f>
        <v>0</v>
      </c>
    </row>
    <row r="6" spans="1:12" x14ac:dyDescent="0.3">
      <c r="A6" s="5" t="s">
        <v>36</v>
      </c>
      <c r="B6" s="3">
        <v>74</v>
      </c>
      <c r="C6" s="3">
        <f>B6+'Återstående matcher'!B9+'Återstående matcher'!H9+'Återstående matcher'!J9+'Återstående matcher'!N15+'Återstående matcher'!T15+'Återstående matcher'!V13+'Återstående matcher'!Z9+'Återstående matcher'!AF11+'Återstående matcher'!AH9+'Återstående matcher'!AL15</f>
        <v>74</v>
      </c>
      <c r="D6" s="25">
        <f t="shared" si="0"/>
        <v>0</v>
      </c>
      <c r="E6" s="5" t="s">
        <v>36</v>
      </c>
      <c r="F6" s="3">
        <v>74</v>
      </c>
      <c r="G6" s="3">
        <f>SUM(C6,Statistik!B9,Statistik!H9,Statistik!J9,Statistik!N15,Statistik!T15,Statistik!V13,Statistik!Z9,Statistik!AF11,Statistik!AH9,Statistik!AL15)</f>
        <v>74</v>
      </c>
      <c r="H6" s="25">
        <f>G6-F6</f>
        <v>0</v>
      </c>
      <c r="I6" s="5" t="s">
        <v>36</v>
      </c>
      <c r="J6" s="3">
        <v>74</v>
      </c>
      <c r="K6" s="3">
        <f>B6+'Återstående matcher'!B24+'Återstående matcher'!H24+'Återstående matcher'!J24+'Återstående matcher'!N30+'Återstående matcher'!T30+'Återstående matcher'!V28+'Återstående matcher'!Z24+'Återstående matcher'!AF26+'Återstående matcher'!AH24+'Återstående matcher'!AL30</f>
        <v>74</v>
      </c>
      <c r="L6" s="25">
        <f>K6-J6</f>
        <v>0</v>
      </c>
    </row>
    <row r="7" spans="1:12" x14ac:dyDescent="0.3">
      <c r="A7" s="5" t="s">
        <v>37</v>
      </c>
      <c r="B7" s="3">
        <v>73</v>
      </c>
      <c r="C7" s="3">
        <f>B7+'Återstående matcher'!B7+'Återstående matcher'!H5+'Återstående matcher'!J7+'Återstående matcher'!N9+'Återstående matcher'!T7+'Återstående matcher'!X3+'Återstående matcher'!Z13+'Återstående matcher'!AF13+'Återstående matcher'!AH7+'Återstående matcher'!AN9</f>
        <v>73</v>
      </c>
      <c r="D7" s="25">
        <f t="shared" si="0"/>
        <v>0</v>
      </c>
      <c r="E7" s="5" t="s">
        <v>37</v>
      </c>
      <c r="F7" s="3">
        <v>73</v>
      </c>
      <c r="G7" s="3">
        <f>SUM(C7,Statistik!B7,Statistik!H5,Statistik!J7,Statistik!N9,Statistik!T7,Statistik!X3,Statistik!Z13,Statistik!AF13,Statistik!AH7,Statistik!AN9)</f>
        <v>73</v>
      </c>
      <c r="H7" s="25">
        <f>G7-F7</f>
        <v>0</v>
      </c>
      <c r="I7" s="5" t="s">
        <v>37</v>
      </c>
      <c r="J7" s="3">
        <v>73</v>
      </c>
      <c r="K7" s="3">
        <f>B7+'Återstående matcher'!B22+'Återstående matcher'!H20+'Återstående matcher'!J22+'Återstående matcher'!N24+'Återstående matcher'!T22+'Återstående matcher'!X18+'Återstående matcher'!Z28+'Återstående matcher'!AF28+'Återstående matcher'!AH22+'Återstående matcher'!AN24</f>
        <v>73</v>
      </c>
      <c r="L7" s="25">
        <f>K7-J7</f>
        <v>0</v>
      </c>
    </row>
    <row r="8" spans="1:12" x14ac:dyDescent="0.3">
      <c r="A8" s="1" t="s">
        <v>38</v>
      </c>
      <c r="B8" s="4">
        <v>71</v>
      </c>
      <c r="C8" s="4">
        <f>B8+'Återstående matcher'!D11+'Återstående matcher'!F7+'Återstående matcher'!J3+'Återstående matcher'!P13+'Återstående matcher'!R15+'Återstående matcher'!X13+'Återstående matcher'!AB15+'Återstående matcher'!AD13+'Återstående matcher'!AJ7+'Återstående matcher'!AL7</f>
        <v>71</v>
      </c>
      <c r="D8" s="25">
        <f t="shared" si="0"/>
        <v>0</v>
      </c>
      <c r="E8" s="1" t="s">
        <v>38</v>
      </c>
      <c r="F8" s="4">
        <v>71</v>
      </c>
      <c r="G8" s="4">
        <f>SUM(C8,Statistik!D11,Statistik!F7,Statistik!J3,Statistik!P13,Statistik!R15,Statistik!X13,Statistik!AB15,Statistik!AD13,Statistik!AJ7,Statistik!AL7)</f>
        <v>71</v>
      </c>
      <c r="H8" s="22">
        <f>G8-F8</f>
        <v>0</v>
      </c>
      <c r="I8" s="1" t="s">
        <v>38</v>
      </c>
      <c r="J8" s="4">
        <v>71</v>
      </c>
      <c r="K8" s="4">
        <f>B8+'Återstående matcher'!D26+'Återstående matcher'!F22+'Återstående matcher'!J18+'Återstående matcher'!P28+'Återstående matcher'!R30+'Återstående matcher'!X28+'Återstående matcher'!AB30+'Återstående matcher'!AD28+'Återstående matcher'!AJ22+'Återstående matcher'!AL22</f>
        <v>71</v>
      </c>
      <c r="L8" s="22">
        <f>K8-J8</f>
        <v>0</v>
      </c>
    </row>
    <row r="9" spans="1:12" x14ac:dyDescent="0.3">
      <c r="A9" s="5" t="s">
        <v>39</v>
      </c>
      <c r="B9" s="3">
        <v>69</v>
      </c>
      <c r="C9" s="3">
        <f>B9+'Återstående matcher'!D5+'Återstående matcher'!F9+'Återstående matcher'!L3+'Återstående matcher'!N7+'Återstående matcher'!T5+'Återstående matcher'!V15+'Återstående matcher'!Z5+'Återstående matcher'!AF3+'Återstående matcher'!AJ3+'Återstående matcher'!AL9</f>
        <v>69</v>
      </c>
      <c r="D9" s="27">
        <f t="shared" si="0"/>
        <v>0</v>
      </c>
      <c r="E9" s="5" t="s">
        <v>39</v>
      </c>
      <c r="F9" s="3">
        <v>69</v>
      </c>
      <c r="G9" s="3">
        <f>SUM(C9,Statistik!D5,Statistik!F9,Statistik!L3,Statistik!N7,Statistik!T5,Statistik!V15,Statistik!Z5,Statistik!AF3,Statistik!AJ3,Statistik!AL9)</f>
        <v>69</v>
      </c>
      <c r="H9" s="25">
        <f>G9-F9</f>
        <v>0</v>
      </c>
      <c r="I9" s="5" t="s">
        <v>39</v>
      </c>
      <c r="J9" s="3">
        <v>69</v>
      </c>
      <c r="K9" s="3">
        <f>B9+'Återstående matcher'!D20+'Återstående matcher'!F24+'Återstående matcher'!L18+'Återstående matcher'!N22+'Återstående matcher'!T20+'Återstående matcher'!V30+'Återstående matcher'!Z20+'Återstående matcher'!AF18+'Återstående matcher'!AJ18+'Återstående matcher'!AL24</f>
        <v>69</v>
      </c>
      <c r="L9" s="25">
        <f>K9-J9</f>
        <v>0</v>
      </c>
    </row>
    <row r="10" spans="1:12" x14ac:dyDescent="0.3">
      <c r="A10" s="5" t="s">
        <v>40</v>
      </c>
      <c r="B10" s="3">
        <v>66</v>
      </c>
      <c r="C10" s="3">
        <f>B10+'Återstående matcher'!B5+'Återstående matcher'!H11+'Återstående matcher'!L9+'Återstående matcher'!N13+'Återstående matcher'!T13+'Återstående matcher'!V11+'Återstående matcher'!Z7+'Återstående matcher'!AF5+'Återstående matcher'!AJ11+'Återstående matcher'!AL13</f>
        <v>66</v>
      </c>
      <c r="D10" s="25">
        <f t="shared" si="0"/>
        <v>0</v>
      </c>
      <c r="E10" s="5" t="s">
        <v>40</v>
      </c>
      <c r="F10" s="3">
        <v>66</v>
      </c>
      <c r="G10" s="3">
        <f>SUM(C10,Statistik!B5,Statistik!H11,Statistik!L9,Statistik!N13,Statistik!T13,Statistik!V11,Statistik!Z7,Statistik!AF5,Statistik!AJ11,Statistik!AL13)</f>
        <v>66</v>
      </c>
      <c r="H10" s="25">
        <f>G10-F10</f>
        <v>0</v>
      </c>
      <c r="I10" s="5" t="s">
        <v>40</v>
      </c>
      <c r="J10" s="3">
        <v>66</v>
      </c>
      <c r="K10" s="3">
        <f>B10+'Återstående matcher'!B20+'Återstående matcher'!H26+'Återstående matcher'!L24+'Återstående matcher'!N28+'Återstående matcher'!T28+'Återstående matcher'!V26+'Återstående matcher'!Z22+'Återstående matcher'!AF20+'Återstående matcher'!AJ26+'Återstående matcher'!AL28</f>
        <v>66</v>
      </c>
      <c r="L10" s="25">
        <f>K10-J10</f>
        <v>0</v>
      </c>
    </row>
    <row r="11" spans="1:12" x14ac:dyDescent="0.3">
      <c r="A11" s="5" t="s">
        <v>41</v>
      </c>
      <c r="B11" s="3">
        <v>62</v>
      </c>
      <c r="C11" s="3">
        <f>B11+'Återstående matcher'!B11+'Återstående matcher'!H15+'Återstående matcher'!J11+'Återstående matcher'!P11+'Återstående matcher'!R7+'Återstående matcher'!X9+'Återstående matcher'!AB7+'Återstående matcher'!AD9+'Återstående matcher'!AJ9+'Återstående matcher'!AN3</f>
        <v>62</v>
      </c>
      <c r="D11" s="25">
        <f t="shared" si="0"/>
        <v>0</v>
      </c>
      <c r="E11" s="5" t="s">
        <v>41</v>
      </c>
      <c r="F11" s="3">
        <v>62</v>
      </c>
      <c r="G11" s="3">
        <f>SUM(C11,Statistik!B11,Statistik!H15,Statistik!J11,Statistik!P11,Statistik!R7,Statistik!X9,Statistik!AB7,Statistik!AD9,Statistik!AJ9,Statistik!AN3)</f>
        <v>62</v>
      </c>
      <c r="H11" s="25">
        <f>G11-F11</f>
        <v>0</v>
      </c>
      <c r="I11" s="5" t="s">
        <v>41</v>
      </c>
      <c r="J11" s="3">
        <v>62</v>
      </c>
      <c r="K11" s="3">
        <f>B11+'Återstående matcher'!B26+'Återstående matcher'!H30+'Återstående matcher'!J26+'Återstående matcher'!P26+'Återstående matcher'!R22+'Återstående matcher'!X24+'Återstående matcher'!AB22+'Återstående matcher'!AD24+'Återstående matcher'!AJ24+'Återstående matcher'!AN18</f>
        <v>62</v>
      </c>
      <c r="L11" s="25">
        <f>K11-J11</f>
        <v>0</v>
      </c>
    </row>
    <row r="12" spans="1:12" x14ac:dyDescent="0.3">
      <c r="A12" s="1" t="s">
        <v>42</v>
      </c>
      <c r="B12" s="4">
        <v>60</v>
      </c>
      <c r="C12" s="4">
        <f>B12+'Återstående matcher'!D7+'Återstående matcher'!F13+'Återstående matcher'!L15+'Återstående matcher'!P3+'Återstående matcher'!R5+'Återstående matcher'!V9+'Återstående matcher'!AB9+'Återstående matcher'!AD7+'Återstående matcher'!AH5+'Återstående matcher'!AN5</f>
        <v>60</v>
      </c>
      <c r="D12" s="22">
        <f t="shared" si="0"/>
        <v>0</v>
      </c>
      <c r="E12" s="1" t="s">
        <v>42</v>
      </c>
      <c r="F12" s="4">
        <v>60</v>
      </c>
      <c r="G12" s="4">
        <f>SUM(C12,Statistik!D7,Statistik!F13,Statistik!L15,Statistik!P3,Statistik!R5,Statistik!V9,Statistik!AB9,Statistik!AD7,Statistik!AH5,Statistik!AN5)</f>
        <v>60</v>
      </c>
      <c r="H12" s="22">
        <f>G12-F12</f>
        <v>0</v>
      </c>
      <c r="I12" s="1" t="s">
        <v>42</v>
      </c>
      <c r="J12" s="4">
        <v>60</v>
      </c>
      <c r="K12" s="4">
        <f>B12+'Återstående matcher'!D22+'Återstående matcher'!F28+'Återstående matcher'!L30+'Återstående matcher'!P18+'Återstående matcher'!R20+'Återstående matcher'!V24+'Återstående matcher'!AB24+'Återstående matcher'!AD22+'Återstående matcher'!AH20+'Återstående matcher'!AN20</f>
        <v>60</v>
      </c>
      <c r="L12" s="22">
        <f>K12-J12</f>
        <v>0</v>
      </c>
    </row>
    <row r="13" spans="1:12" x14ac:dyDescent="0.3">
      <c r="A13" s="5" t="s">
        <v>43</v>
      </c>
      <c r="B13" s="3">
        <v>44</v>
      </c>
      <c r="C13" s="3">
        <f>B13+'Återstående matcher'!B3+'Återstående matcher'!H7+'Återstående matcher'!J5+'Återstående matcher'!P15+'Återstående matcher'!R13+'Återstående matcher'!X11+'Återstående matcher'!AB13+'Återstående matcher'!AD15+'Återstående matcher'!AJ13+'Återstående matcher'!AL11</f>
        <v>44</v>
      </c>
      <c r="D13" s="25">
        <f t="shared" si="0"/>
        <v>0</v>
      </c>
      <c r="E13" s="5" t="s">
        <v>43</v>
      </c>
      <c r="F13" s="3">
        <v>44</v>
      </c>
      <c r="G13" s="3">
        <f>SUM(C13,Statistik!B3,Statistik!H7,Statistik!J5,Statistik!P15,Statistik!R13,Statistik!X11,Statistik!AB13,Statistik!AD15,Statistik!AJ13,Statistik!AL11)</f>
        <v>44</v>
      </c>
      <c r="H13" s="25">
        <f>G13-F13</f>
        <v>0</v>
      </c>
      <c r="I13" s="5" t="s">
        <v>43</v>
      </c>
      <c r="J13" s="3">
        <v>44</v>
      </c>
      <c r="K13" s="3">
        <f>B13+'Återstående matcher'!B18+'Återstående matcher'!H22+'Återstående matcher'!J20+'Återstående matcher'!P30+'Återstående matcher'!R28+'Återstående matcher'!X26+'Återstående matcher'!AB28+'Återstående matcher'!AD30+'Återstående matcher'!AJ28+'Återstående matcher'!AL26</f>
        <v>44</v>
      </c>
      <c r="L13" s="25">
        <f>K13-J13</f>
        <v>0</v>
      </c>
    </row>
    <row r="14" spans="1:12" x14ac:dyDescent="0.3">
      <c r="A14" s="1" t="s">
        <v>44</v>
      </c>
      <c r="B14" s="4">
        <v>43</v>
      </c>
      <c r="C14" s="4">
        <f>B14+'Återstående matcher'!D13+'Återstående matcher'!F11+'Återstående matcher'!L7+'Återstående matcher'!T9+'Återstående matcher'!N11+'Återstående matcher'!V5+'Återstående matcher'!Z15+'Återstående matcher'!AF15+'Återstående matcher'!AH13+'Återstående matcher'!AN15</f>
        <v>43</v>
      </c>
      <c r="D14" s="25">
        <f t="shared" si="0"/>
        <v>0</v>
      </c>
      <c r="E14" s="1" t="s">
        <v>44</v>
      </c>
      <c r="F14" s="4">
        <v>43</v>
      </c>
      <c r="G14" s="4">
        <f>SUM(C14,Statistik!D13,Statistik!F11,Statistik!L7,Statistik!N11,Statistik!T9,Statistik!V5,Statistik!Z15,Statistik!AF15,Statistik!AH13,Statistik!AN15)</f>
        <v>43</v>
      </c>
      <c r="H14" s="22">
        <f>G14-F14</f>
        <v>0</v>
      </c>
      <c r="I14" s="1" t="s">
        <v>44</v>
      </c>
      <c r="J14" s="4">
        <v>43</v>
      </c>
      <c r="K14" s="4">
        <f>B14+'Återstående matcher'!D28+'Återstående matcher'!F26+'Återstående matcher'!L22+'Återstående matcher'!N26+'Återstående matcher'!T24+'Återstående matcher'!V20+'Återstående matcher'!Z30+'Återstående matcher'!AF30+'Återstående matcher'!AH28+'Återstående matcher'!AN30</f>
        <v>43</v>
      </c>
      <c r="L14" s="25">
        <f>K14-J14</f>
        <v>0</v>
      </c>
    </row>
    <row r="15" spans="1:12" x14ac:dyDescent="0.3">
      <c r="A15" s="5" t="s">
        <v>45</v>
      </c>
      <c r="B15" s="3">
        <v>39</v>
      </c>
      <c r="C15" s="3">
        <f>B15+'Återstående matcher'!D3+'Återstående matcher'!F5+'Återstående matcher'!L13+'Återstående matcher'!P5+'Återstående matcher'!R3+'Återstående matcher'!V7+'Återstående matcher'!AB5+'Återstående matcher'!AD5+'Återstående matcher'!AJ15+'Återstående matcher'!AL5</f>
        <v>39</v>
      </c>
      <c r="D15" s="27">
        <f t="shared" si="0"/>
        <v>0</v>
      </c>
      <c r="E15" s="5" t="s">
        <v>45</v>
      </c>
      <c r="F15" s="3">
        <v>39</v>
      </c>
      <c r="G15" s="3">
        <f>SUM(C15,Statistik!D3,Statistik!F5,Statistik!L13,Statistik!P5,Statistik!R3,Statistik!V7,Statistik!AB5,Statistik!AD5,Statistik!AJ15,Statistik!AL5)</f>
        <v>39</v>
      </c>
      <c r="H15" s="25">
        <f>G15-F15</f>
        <v>0</v>
      </c>
      <c r="I15" s="5" t="s">
        <v>45</v>
      </c>
      <c r="J15" s="3">
        <v>39</v>
      </c>
      <c r="K15" s="3">
        <f>B15+'Återstående matcher'!D18+'Återstående matcher'!F20+'Återstående matcher'!L28+'Återstående matcher'!P20+'Återstående matcher'!R18+'Återstående matcher'!V22+'Återstående matcher'!AB20+'Återstående matcher'!AD20+'Återstående matcher'!AJ30+'Återstående matcher'!AL20</f>
        <v>39</v>
      </c>
      <c r="L15" s="27">
        <f>K15-J15</f>
        <v>0</v>
      </c>
    </row>
    <row r="16" spans="1:12" ht="15" thickBot="1" x14ac:dyDescent="0.35">
      <c r="A16" s="2" t="s">
        <v>46</v>
      </c>
      <c r="B16" s="21">
        <v>26</v>
      </c>
      <c r="C16" s="21">
        <f>B16+'Återstående matcher'!D15+'Återstående matcher'!F15+'Återstående matcher'!L11+'Återstående matcher'!P9+'Återstående matcher'!R11+'Återstående matcher'!X5+'Återstående matcher'!Z11+'Återstående matcher'!AF7+'Återstående matcher'!AH15+'Återstående matcher'!AN11</f>
        <v>26</v>
      </c>
      <c r="D16" s="26">
        <f t="shared" si="0"/>
        <v>0</v>
      </c>
      <c r="E16" s="2" t="s">
        <v>46</v>
      </c>
      <c r="F16" s="21">
        <v>26</v>
      </c>
      <c r="G16" s="21">
        <f>SUM(C16,Statistik!D15,Statistik!F15,Statistik!L11,Statistik!P9,Statistik!R11,Statistik!X5,Statistik!Z11,Statistik!AF7,Statistik!AH15,Statistik!AN11)</f>
        <v>26</v>
      </c>
      <c r="H16" s="26">
        <f>G16-F16</f>
        <v>0</v>
      </c>
      <c r="I16" s="2" t="s">
        <v>46</v>
      </c>
      <c r="J16" s="21">
        <v>26</v>
      </c>
      <c r="K16" s="21">
        <f>B16+'Återstående matcher'!D30+'Återstående matcher'!F30+'Återstående matcher'!L26+'Återstående matcher'!P24+'Återstående matcher'!R26+'Återstående matcher'!X20+'Återstående matcher'!Z26+'Återstående matcher'!AF22+'Återstående matcher'!AH30+'Återstående matcher'!AN26</f>
        <v>26</v>
      </c>
      <c r="L16" s="26">
        <f>K16-J16</f>
        <v>0</v>
      </c>
    </row>
  </sheetData>
  <sheetProtection algorithmName="SHA-512" hashValue="33Hvo597npxy/orwdtdGTgVkw7SenSOAW7+96T8cdKnxSbxp3VigwuPBVA7ZQxrrKckXp8RBVgVJ2bNOQY+IEA==" saltValue="xdmctPPfFzExQNykmVtRtw==" spinCount="100000" sheet="1" objects="1" scenarios="1" sort="0" autoFilter="0"/>
  <autoFilter ref="A2:K2"/>
  <mergeCells count="3">
    <mergeCell ref="A1:D1"/>
    <mergeCell ref="E1:H1"/>
    <mergeCell ref="I1:L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workbookViewId="0">
      <selection activeCell="N13" sqref="N13"/>
    </sheetView>
  </sheetViews>
  <sheetFormatPr defaultRowHeight="14.4" x14ac:dyDescent="0.3"/>
  <sheetData>
    <row r="1" spans="1:15" x14ac:dyDescent="0.3">
      <c r="B1" s="35" t="s">
        <v>53</v>
      </c>
      <c r="C1" s="35"/>
      <c r="D1" s="35"/>
      <c r="E1" s="35"/>
      <c r="F1" s="35"/>
      <c r="G1" s="35"/>
      <c r="H1" s="35"/>
      <c r="I1" s="35"/>
      <c r="J1" s="35"/>
      <c r="K1" s="35"/>
    </row>
    <row r="2" spans="1:15" x14ac:dyDescent="0.3">
      <c r="A2" s="42" t="s">
        <v>53</v>
      </c>
      <c r="B2" s="43">
        <v>43</v>
      </c>
      <c r="C2" s="43">
        <v>44</v>
      </c>
      <c r="D2" s="43">
        <v>45</v>
      </c>
      <c r="E2" s="43">
        <v>46</v>
      </c>
      <c r="F2" s="43">
        <v>47</v>
      </c>
      <c r="G2" s="43">
        <v>48</v>
      </c>
      <c r="H2" s="43">
        <v>49</v>
      </c>
      <c r="I2" s="43">
        <v>50</v>
      </c>
      <c r="J2" s="43">
        <v>51</v>
      </c>
      <c r="K2" s="43">
        <v>52</v>
      </c>
      <c r="M2" s="39"/>
      <c r="N2" s="41" t="s">
        <v>61</v>
      </c>
    </row>
    <row r="3" spans="1:15" x14ac:dyDescent="0.3">
      <c r="A3" s="42" t="s">
        <v>54</v>
      </c>
      <c r="B3" s="36">
        <f>Statistik!B35</f>
        <v>2</v>
      </c>
      <c r="C3" s="37">
        <f>Statistik!F35</f>
        <v>2</v>
      </c>
      <c r="D3" s="37">
        <f>Statistik!J35</f>
        <v>2</v>
      </c>
      <c r="E3" s="37">
        <f>Statistik!N35</f>
        <v>2</v>
      </c>
      <c r="F3" s="37">
        <f>Statistik!R35</f>
        <v>2</v>
      </c>
      <c r="G3" s="37">
        <f>Statistik!V35</f>
        <v>2</v>
      </c>
      <c r="H3" s="37">
        <f>Statistik!Z35</f>
        <v>2</v>
      </c>
      <c r="I3" s="37">
        <f>Statistik!AD35</f>
        <v>2</v>
      </c>
      <c r="J3" s="37">
        <f>Statistik!AH35</f>
        <v>2</v>
      </c>
      <c r="K3" s="37">
        <f>Statistik!AL35</f>
        <v>2</v>
      </c>
      <c r="M3" s="38"/>
      <c r="N3" s="41" t="s">
        <v>62</v>
      </c>
    </row>
    <row r="4" spans="1:15" x14ac:dyDescent="0.3">
      <c r="A4" s="42" t="s">
        <v>55</v>
      </c>
      <c r="B4" s="36">
        <f>Statistik!B36</f>
        <v>2</v>
      </c>
      <c r="C4" s="37">
        <f>Statistik!F36</f>
        <v>2</v>
      </c>
      <c r="D4" s="37">
        <f>Statistik!J36</f>
        <v>2</v>
      </c>
      <c r="E4" s="37">
        <f>Statistik!N36</f>
        <v>2</v>
      </c>
      <c r="F4" s="37">
        <f>Statistik!R36</f>
        <v>2</v>
      </c>
      <c r="G4" s="37">
        <f>Statistik!V36</f>
        <v>2</v>
      </c>
      <c r="H4" s="37">
        <f>Statistik!Z36</f>
        <v>2</v>
      </c>
      <c r="I4" s="37">
        <f>Statistik!AD36</f>
        <v>2</v>
      </c>
      <c r="J4" s="37">
        <f>Statistik!AH36</f>
        <v>2</v>
      </c>
      <c r="K4" s="37">
        <f>Statistik!AL36</f>
        <v>2</v>
      </c>
      <c r="M4" s="40"/>
      <c r="N4" s="41" t="s">
        <v>63</v>
      </c>
    </row>
    <row r="5" spans="1:15" ht="15" thickBot="1" x14ac:dyDescent="0.35">
      <c r="A5" s="42" t="s">
        <v>56</v>
      </c>
      <c r="B5" s="36">
        <f>Statistik!B37</f>
        <v>2</v>
      </c>
      <c r="C5" s="37">
        <f>Statistik!F37</f>
        <v>2</v>
      </c>
      <c r="D5" s="37">
        <f>Statistik!J37</f>
        <v>2</v>
      </c>
      <c r="E5" s="37">
        <f>Statistik!N37</f>
        <v>2</v>
      </c>
      <c r="F5" s="37">
        <f>Statistik!R37</f>
        <v>2</v>
      </c>
      <c r="G5" s="37">
        <f>Statistik!V37</f>
        <v>2</v>
      </c>
      <c r="H5" s="37">
        <f>Statistik!Z37</f>
        <v>2</v>
      </c>
      <c r="I5" s="37">
        <f>Statistik!AD37</f>
        <v>2</v>
      </c>
      <c r="J5" s="37">
        <f>Statistik!AH37</f>
        <v>2</v>
      </c>
      <c r="K5" s="37">
        <f>Statistik!AL37</f>
        <v>2</v>
      </c>
    </row>
    <row r="6" spans="1:15" ht="15" thickBot="1" x14ac:dyDescent="0.35">
      <c r="A6" s="42" t="s">
        <v>57</v>
      </c>
      <c r="B6" s="36">
        <f>Statistik!B38</f>
        <v>2</v>
      </c>
      <c r="C6" s="37">
        <f>Statistik!F38</f>
        <v>2</v>
      </c>
      <c r="D6" s="37">
        <f>Statistik!J38</f>
        <v>2</v>
      </c>
      <c r="E6" s="37">
        <f>Statistik!N38</f>
        <v>2</v>
      </c>
      <c r="F6" s="37">
        <f>Statistik!R38</f>
        <v>2</v>
      </c>
      <c r="G6" s="37">
        <f>Statistik!V38</f>
        <v>2</v>
      </c>
      <c r="H6" s="37">
        <f>Statistik!Z38</f>
        <v>2</v>
      </c>
      <c r="I6" s="37">
        <f>Statistik!AD38</f>
        <v>2</v>
      </c>
      <c r="J6" s="37">
        <f>Statistik!AH38</f>
        <v>2</v>
      </c>
      <c r="K6" s="37">
        <f>Statistik!AL38</f>
        <v>2</v>
      </c>
      <c r="M6" s="48" t="s">
        <v>64</v>
      </c>
      <c r="N6" s="49"/>
      <c r="O6" s="50">
        <f>Statistik!B33</f>
        <v>0</v>
      </c>
    </row>
    <row r="7" spans="1:15" ht="15" thickBot="1" x14ac:dyDescent="0.35">
      <c r="A7" s="42" t="s">
        <v>58</v>
      </c>
      <c r="B7" s="36">
        <f>Statistik!B39</f>
        <v>2</v>
      </c>
      <c r="C7" s="37">
        <f>Statistik!F39</f>
        <v>2</v>
      </c>
      <c r="D7" s="37">
        <f>Statistik!J39</f>
        <v>2</v>
      </c>
      <c r="E7" s="37">
        <f>Statistik!N39</f>
        <v>2</v>
      </c>
      <c r="F7" s="37">
        <f>Statistik!R39</f>
        <v>2</v>
      </c>
      <c r="G7" s="37">
        <f>Statistik!V39</f>
        <v>2</v>
      </c>
      <c r="H7" s="37">
        <f>Statistik!Z39</f>
        <v>2</v>
      </c>
      <c r="I7" s="37">
        <f>Statistik!AD39</f>
        <v>2</v>
      </c>
      <c r="J7" s="37">
        <f>Statistik!AH39</f>
        <v>2</v>
      </c>
      <c r="K7" s="37">
        <f>Statistik!AL39</f>
        <v>2</v>
      </c>
      <c r="M7" s="51" t="s">
        <v>65</v>
      </c>
      <c r="N7" s="52"/>
      <c r="O7" s="53">
        <f>Statistik!B32</f>
        <v>0</v>
      </c>
    </row>
    <row r="8" spans="1:15" x14ac:dyDescent="0.3">
      <c r="A8" s="42" t="s">
        <v>59</v>
      </c>
      <c r="B8" s="36">
        <f>Statistik!B40</f>
        <v>2</v>
      </c>
      <c r="C8" s="37">
        <f>Statistik!F40</f>
        <v>2</v>
      </c>
      <c r="D8" s="37">
        <f>Statistik!J40</f>
        <v>2</v>
      </c>
      <c r="E8" s="37">
        <f>Statistik!N40</f>
        <v>2</v>
      </c>
      <c r="F8" s="37">
        <f>Statistik!R40</f>
        <v>2</v>
      </c>
      <c r="G8" s="37">
        <f>Statistik!V40</f>
        <v>2</v>
      </c>
      <c r="H8" s="37">
        <f>Statistik!Z40</f>
        <v>2</v>
      </c>
      <c r="I8" s="37">
        <f>Statistik!AD40</f>
        <v>2</v>
      </c>
      <c r="J8" s="37">
        <f>Statistik!AH40</f>
        <v>2</v>
      </c>
      <c r="K8" s="37">
        <f>Statistik!AL40</f>
        <v>2</v>
      </c>
    </row>
    <row r="9" spans="1:15" x14ac:dyDescent="0.3">
      <c r="A9" s="42" t="s">
        <v>60</v>
      </c>
      <c r="B9" s="36">
        <f>Statistik!B41</f>
        <v>2</v>
      </c>
      <c r="C9" s="37">
        <f>Statistik!F41</f>
        <v>2</v>
      </c>
      <c r="D9" s="37">
        <f>Statistik!J41</f>
        <v>2</v>
      </c>
      <c r="E9" s="37">
        <f>Statistik!N41</f>
        <v>2</v>
      </c>
      <c r="F9" s="37">
        <f>Statistik!R41</f>
        <v>2</v>
      </c>
      <c r="G9" s="37">
        <f>Statistik!V41</f>
        <v>2</v>
      </c>
      <c r="H9" s="37">
        <f>Statistik!Z41</f>
        <v>2</v>
      </c>
      <c r="I9" s="37">
        <f>Statistik!AD41</f>
        <v>2</v>
      </c>
      <c r="J9" s="37">
        <f>Statistik!AH41</f>
        <v>2</v>
      </c>
      <c r="K9" s="37">
        <f>Statistik!AL41</f>
        <v>2</v>
      </c>
    </row>
  </sheetData>
  <sheetProtection algorithmName="SHA-512" hashValue="OpZly1l6FDv78ljsAHfZbZ3/0JcCxDTznDU0sj4NcZ/DR/7tg8PD+jhx9ADUssHB8gu3csz+6UQ9DWcoxX95Hw==" saltValue="XpyBqSSds803yx1VaxhcJQ==" spinCount="100000" sheet="1" objects="1" scenarios="1"/>
  <mergeCells count="1">
    <mergeCell ref="B1:K1"/>
  </mergeCells>
  <conditionalFormatting sqref="B3:K9">
    <cfRule type="cellIs" dxfId="2" priority="1" operator="equal">
      <formula>1</formula>
    </cfRule>
    <cfRule type="cellIs" dxfId="1" priority="2" operator="equal">
      <formula>2</formula>
    </cfRule>
    <cfRule type="cellIs" dxfId="0" priority="3" operator="lessThan">
      <formula>0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1"/>
  <sheetViews>
    <sheetView workbookViewId="0">
      <selection activeCell="B42" sqref="B42"/>
    </sheetView>
  </sheetViews>
  <sheetFormatPr defaultRowHeight="14.4" x14ac:dyDescent="0.3"/>
  <cols>
    <col min="1" max="1" width="16.109375" bestFit="1" customWidth="1"/>
    <col min="2" max="2" width="12.109375" bestFit="1" customWidth="1"/>
    <col min="3" max="3" width="2.6640625" bestFit="1" customWidth="1"/>
    <col min="4" max="4" width="17.33203125" bestFit="1" customWidth="1"/>
    <col min="5" max="5" width="16.109375" bestFit="1" customWidth="1"/>
    <col min="6" max="6" width="17.33203125" bestFit="1" customWidth="1"/>
    <col min="7" max="7" width="2.6640625" bestFit="1" customWidth="1"/>
    <col min="8" max="8" width="12.109375" bestFit="1" customWidth="1"/>
    <col min="9" max="9" width="16.109375" bestFit="1" customWidth="1"/>
    <col min="10" max="10" width="12.109375" bestFit="1" customWidth="1"/>
    <col min="11" max="11" width="2.6640625" bestFit="1" customWidth="1"/>
    <col min="12" max="12" width="17.33203125" bestFit="1" customWidth="1"/>
    <col min="13" max="13" width="16.109375" bestFit="1" customWidth="1"/>
    <col min="14" max="14" width="17.33203125" bestFit="1" customWidth="1"/>
    <col min="15" max="15" width="2.6640625" bestFit="1" customWidth="1"/>
    <col min="16" max="16" width="13.6640625" bestFit="1" customWidth="1"/>
    <col min="17" max="17" width="16.109375" bestFit="1" customWidth="1"/>
    <col min="18" max="18" width="13.6640625" bestFit="1" customWidth="1"/>
    <col min="19" max="19" width="2.6640625" bestFit="1" customWidth="1"/>
    <col min="20" max="20" width="17.33203125" bestFit="1" customWidth="1"/>
    <col min="21" max="21" width="16.109375" bestFit="1" customWidth="1"/>
    <col min="22" max="22" width="17.33203125" bestFit="1" customWidth="1"/>
    <col min="23" max="23" width="2.6640625" bestFit="1" customWidth="1"/>
    <col min="24" max="24" width="12.6640625" bestFit="1" customWidth="1"/>
    <col min="25" max="25" width="16.109375" bestFit="1" customWidth="1"/>
    <col min="26" max="26" width="17.33203125" bestFit="1" customWidth="1"/>
    <col min="27" max="27" width="2.6640625" bestFit="1" customWidth="1"/>
    <col min="28" max="28" width="13.6640625" bestFit="1" customWidth="1"/>
    <col min="29" max="29" width="16.109375" bestFit="1" customWidth="1"/>
    <col min="30" max="30" width="13.6640625" bestFit="1" customWidth="1"/>
    <col min="31" max="31" width="2.6640625" bestFit="1" customWidth="1"/>
    <col min="32" max="32" width="17.33203125" bestFit="1" customWidth="1"/>
    <col min="33" max="34" width="16.109375" bestFit="1" customWidth="1"/>
    <col min="35" max="35" width="2.6640625" bestFit="1" customWidth="1"/>
    <col min="36" max="36" width="17.33203125" bestFit="1" customWidth="1"/>
    <col min="37" max="37" width="16.109375" bestFit="1" customWidth="1"/>
    <col min="38" max="38" width="17.33203125" bestFit="1" customWidth="1"/>
    <col min="39" max="39" width="2.6640625" bestFit="1" customWidth="1"/>
    <col min="40" max="40" width="16.109375" bestFit="1" customWidth="1"/>
  </cols>
  <sheetData>
    <row r="1" spans="1:40" ht="20.399999999999999" thickBot="1" x14ac:dyDescent="0.45">
      <c r="A1" s="28" t="s">
        <v>0</v>
      </c>
      <c r="B1" s="29"/>
      <c r="C1" s="29"/>
      <c r="D1" s="30"/>
      <c r="E1" s="28" t="s">
        <v>1</v>
      </c>
      <c r="F1" s="29"/>
      <c r="G1" s="29"/>
      <c r="H1" s="30"/>
      <c r="I1" s="28" t="s">
        <v>2</v>
      </c>
      <c r="J1" s="29"/>
      <c r="K1" s="29"/>
      <c r="L1" s="30"/>
      <c r="M1" s="28" t="s">
        <v>3</v>
      </c>
      <c r="N1" s="29"/>
      <c r="O1" s="29"/>
      <c r="P1" s="30"/>
      <c r="Q1" s="28" t="s">
        <v>4</v>
      </c>
      <c r="R1" s="29"/>
      <c r="S1" s="29"/>
      <c r="T1" s="30"/>
      <c r="U1" s="28" t="s">
        <v>5</v>
      </c>
      <c r="V1" s="29"/>
      <c r="W1" s="29"/>
      <c r="X1" s="30"/>
      <c r="Y1" s="28" t="s">
        <v>6</v>
      </c>
      <c r="Z1" s="29"/>
      <c r="AA1" s="29"/>
      <c r="AB1" s="30"/>
      <c r="AC1" s="28" t="s">
        <v>7</v>
      </c>
      <c r="AD1" s="29"/>
      <c r="AE1" s="29"/>
      <c r="AF1" s="30"/>
      <c r="AG1" s="28" t="s">
        <v>8</v>
      </c>
      <c r="AH1" s="29"/>
      <c r="AI1" s="29"/>
      <c r="AJ1" s="30"/>
      <c r="AK1" s="28" t="s">
        <v>9</v>
      </c>
      <c r="AL1" s="29"/>
      <c r="AM1" s="29"/>
      <c r="AN1" s="30"/>
    </row>
    <row r="2" spans="1:40" x14ac:dyDescent="0.3">
      <c r="A2" s="8">
        <v>42416.791666666664</v>
      </c>
      <c r="B2" s="9" t="s">
        <v>10</v>
      </c>
      <c r="C2" s="10" t="s">
        <v>24</v>
      </c>
      <c r="D2" s="11" t="s">
        <v>11</v>
      </c>
      <c r="E2" s="8">
        <v>42418.791666666664</v>
      </c>
      <c r="F2" s="9" t="s">
        <v>17</v>
      </c>
      <c r="G2" s="10" t="s">
        <v>24</v>
      </c>
      <c r="H2" s="11" t="s">
        <v>20</v>
      </c>
      <c r="I2" s="8">
        <v>42420.666666666664</v>
      </c>
      <c r="J2" s="9" t="s">
        <v>19</v>
      </c>
      <c r="K2" s="10" t="s">
        <v>24</v>
      </c>
      <c r="L2" s="11" t="s">
        <v>13</v>
      </c>
      <c r="M2" s="8">
        <v>42423.791666666664</v>
      </c>
      <c r="N2" s="9" t="s">
        <v>20</v>
      </c>
      <c r="O2" s="10" t="s">
        <v>24</v>
      </c>
      <c r="P2" s="11" t="s">
        <v>15</v>
      </c>
      <c r="Q2" s="8">
        <v>42425.791666666664</v>
      </c>
      <c r="R2" s="9" t="s">
        <v>11</v>
      </c>
      <c r="S2" s="10" t="s">
        <v>24</v>
      </c>
      <c r="T2" s="11" t="s">
        <v>17</v>
      </c>
      <c r="U2" s="8">
        <v>42427.666666666664</v>
      </c>
      <c r="V2" s="9" t="s">
        <v>17</v>
      </c>
      <c r="W2" s="10" t="s">
        <v>24</v>
      </c>
      <c r="X2" s="11" t="s">
        <v>14</v>
      </c>
      <c r="Y2" s="8">
        <v>42430.791666666664</v>
      </c>
      <c r="Z2" s="9" t="s">
        <v>20</v>
      </c>
      <c r="AA2" s="10" t="s">
        <v>24</v>
      </c>
      <c r="AB2" s="11" t="s">
        <v>22</v>
      </c>
      <c r="AC2" s="8">
        <v>42432.791666666664</v>
      </c>
      <c r="AD2" s="9" t="s">
        <v>17</v>
      </c>
      <c r="AE2" s="10" t="s">
        <v>24</v>
      </c>
      <c r="AF2" s="11" t="s">
        <v>13</v>
      </c>
      <c r="AG2" s="8">
        <v>42434.666666666664</v>
      </c>
      <c r="AH2" s="9" t="s">
        <v>20</v>
      </c>
      <c r="AI2" s="10" t="s">
        <v>24</v>
      </c>
      <c r="AJ2" s="11" t="s">
        <v>13</v>
      </c>
      <c r="AK2" s="8">
        <v>42437.791666666664</v>
      </c>
      <c r="AL2" s="9" t="s">
        <v>17</v>
      </c>
      <c r="AM2" s="10" t="s">
        <v>24</v>
      </c>
      <c r="AN2" s="11" t="s">
        <v>18</v>
      </c>
    </row>
    <row r="3" spans="1:40" x14ac:dyDescent="0.3">
      <c r="A3" s="17" t="s">
        <v>26</v>
      </c>
      <c r="B3" s="7" t="str">
        <f>IF('Återstående matcher'!B18="","",'Återstående matcher'!B18-'Återstående matcher'!B3)</f>
        <v/>
      </c>
      <c r="C3" s="19" t="s">
        <v>25</v>
      </c>
      <c r="D3" s="7" t="str">
        <f>IF('Återstående matcher'!D18="","",'Återstående matcher'!D18-'Återstående matcher'!D3)</f>
        <v/>
      </c>
      <c r="E3" s="17" t="s">
        <v>26</v>
      </c>
      <c r="F3" s="7" t="str">
        <f>IF('Återstående matcher'!F18="","",'Återstående matcher'!F18-'Återstående matcher'!F3)</f>
        <v/>
      </c>
      <c r="G3" s="19" t="s">
        <v>25</v>
      </c>
      <c r="H3" s="7" t="str">
        <f>IF('Återstående matcher'!H18="","",'Återstående matcher'!H18-'Återstående matcher'!H3)</f>
        <v/>
      </c>
      <c r="I3" s="17" t="s">
        <v>26</v>
      </c>
      <c r="J3" s="7" t="str">
        <f>IF('Återstående matcher'!J18="","",'Återstående matcher'!J18-'Återstående matcher'!J3)</f>
        <v/>
      </c>
      <c r="K3" s="19" t="s">
        <v>25</v>
      </c>
      <c r="L3" s="7" t="str">
        <f>IF('Återstående matcher'!L18="","",'Återstående matcher'!L18-'Återstående matcher'!L3)</f>
        <v/>
      </c>
      <c r="M3" s="17" t="s">
        <v>26</v>
      </c>
      <c r="N3" s="7" t="str">
        <f>IF('Återstående matcher'!N18="","",'Återstående matcher'!N18-'Återstående matcher'!N3)</f>
        <v/>
      </c>
      <c r="O3" s="19" t="s">
        <v>25</v>
      </c>
      <c r="P3" s="7" t="str">
        <f>IF('Återstående matcher'!P18="","",'Återstående matcher'!P18-'Återstående matcher'!P3)</f>
        <v/>
      </c>
      <c r="Q3" s="17" t="s">
        <v>26</v>
      </c>
      <c r="R3" s="7" t="str">
        <f>IF('Återstående matcher'!R18="","",'Återstående matcher'!R18-'Återstående matcher'!R3)</f>
        <v/>
      </c>
      <c r="S3" s="19" t="s">
        <v>25</v>
      </c>
      <c r="T3" s="7" t="str">
        <f>IF('Återstående matcher'!T18="","",'Återstående matcher'!T18-'Återstående matcher'!T3)</f>
        <v/>
      </c>
      <c r="U3" s="17" t="s">
        <v>26</v>
      </c>
      <c r="V3" s="7" t="str">
        <f>IF('Återstående matcher'!V18="","",'Återstående matcher'!V18-'Återstående matcher'!V3)</f>
        <v/>
      </c>
      <c r="W3" s="19" t="s">
        <v>25</v>
      </c>
      <c r="X3" s="7" t="str">
        <f>IF('Återstående matcher'!X18="","",'Återstående matcher'!X18-'Återstående matcher'!X3)</f>
        <v/>
      </c>
      <c r="Y3" s="17" t="s">
        <v>26</v>
      </c>
      <c r="Z3" s="7" t="str">
        <f>IF('Återstående matcher'!Z18="","",'Återstående matcher'!Z18-'Återstående matcher'!Z3)</f>
        <v/>
      </c>
      <c r="AA3" s="19" t="s">
        <v>25</v>
      </c>
      <c r="AB3" s="7" t="str">
        <f>IF('Återstående matcher'!AB18="","",'Återstående matcher'!AB18-'Återstående matcher'!AB3)</f>
        <v/>
      </c>
      <c r="AC3" s="17" t="s">
        <v>26</v>
      </c>
      <c r="AD3" s="7" t="str">
        <f>IF('Återstående matcher'!AD18="","",'Återstående matcher'!AD18-'Återstående matcher'!AD3)</f>
        <v/>
      </c>
      <c r="AE3" s="19" t="s">
        <v>25</v>
      </c>
      <c r="AF3" s="7" t="str">
        <f>IF('Återstående matcher'!AF18="","",'Återstående matcher'!AF18-'Återstående matcher'!AF3)</f>
        <v/>
      </c>
      <c r="AG3" s="17" t="s">
        <v>26</v>
      </c>
      <c r="AH3" s="7" t="str">
        <f>IF('Återstående matcher'!AH18="","",'Återstående matcher'!AH18-'Återstående matcher'!AH3)</f>
        <v/>
      </c>
      <c r="AI3" s="19" t="s">
        <v>25</v>
      </c>
      <c r="AJ3" s="7" t="str">
        <f>IF('Återstående matcher'!AJ18="","",'Återstående matcher'!AJ18-'Återstående matcher'!AJ3)</f>
        <v/>
      </c>
      <c r="AK3" s="17" t="s">
        <v>26</v>
      </c>
      <c r="AL3" s="7" t="str">
        <f>IF('Återstående matcher'!AL18="","",'Återstående matcher'!AL18-'Återstående matcher'!AL3)</f>
        <v/>
      </c>
      <c r="AM3" s="19" t="s">
        <v>25</v>
      </c>
      <c r="AN3" s="7" t="str">
        <f>IF('Återstående matcher'!AN18="","",'Återstående matcher'!AN18-'Återstående matcher'!AN3)</f>
        <v/>
      </c>
    </row>
    <row r="4" spans="1:40" x14ac:dyDescent="0.3">
      <c r="A4" s="12">
        <v>42416.791666666664</v>
      </c>
      <c r="B4" s="13" t="s">
        <v>12</v>
      </c>
      <c r="C4" s="14" t="s">
        <v>24</v>
      </c>
      <c r="D4" s="15" t="s">
        <v>13</v>
      </c>
      <c r="E4" s="8">
        <v>42418.791666666664</v>
      </c>
      <c r="F4" s="13" t="s">
        <v>11</v>
      </c>
      <c r="G4" s="14" t="s">
        <v>24</v>
      </c>
      <c r="H4" s="15" t="s">
        <v>14</v>
      </c>
      <c r="I4" s="8">
        <v>42420.666666666664</v>
      </c>
      <c r="J4" s="13" t="s">
        <v>10</v>
      </c>
      <c r="K4" s="14" t="s">
        <v>24</v>
      </c>
      <c r="L4" s="15" t="s">
        <v>17</v>
      </c>
      <c r="M4" s="8">
        <v>42423.791666666664</v>
      </c>
      <c r="N4" s="13" t="s">
        <v>17</v>
      </c>
      <c r="O4" s="14" t="s">
        <v>24</v>
      </c>
      <c r="P4" s="15" t="s">
        <v>11</v>
      </c>
      <c r="Q4" s="8">
        <v>42425.791666666664</v>
      </c>
      <c r="R4" s="13" t="s">
        <v>15</v>
      </c>
      <c r="S4" s="14" t="s">
        <v>24</v>
      </c>
      <c r="T4" s="15" t="s">
        <v>13</v>
      </c>
      <c r="U4" s="8">
        <v>42427.666666666664</v>
      </c>
      <c r="V4" s="13" t="s">
        <v>21</v>
      </c>
      <c r="W4" s="14" t="s">
        <v>24</v>
      </c>
      <c r="X4" s="15" t="s">
        <v>23</v>
      </c>
      <c r="Y4" s="8">
        <v>42430.791666666664</v>
      </c>
      <c r="Z4" s="13" t="s">
        <v>13</v>
      </c>
      <c r="AA4" s="14" t="s">
        <v>24</v>
      </c>
      <c r="AB4" s="15" t="s">
        <v>11</v>
      </c>
      <c r="AC4" s="8">
        <v>42432.791666666664</v>
      </c>
      <c r="AD4" s="13" t="s">
        <v>11</v>
      </c>
      <c r="AE4" s="14" t="s">
        <v>24</v>
      </c>
      <c r="AF4" s="15" t="s">
        <v>12</v>
      </c>
      <c r="AG4" s="8">
        <v>42434.666666666664</v>
      </c>
      <c r="AH4" s="13" t="s">
        <v>15</v>
      </c>
      <c r="AI4" s="14" t="s">
        <v>24</v>
      </c>
      <c r="AJ4" s="15" t="s">
        <v>17</v>
      </c>
      <c r="AK4" s="8">
        <v>42437.791666666664</v>
      </c>
      <c r="AL4" s="13" t="s">
        <v>11</v>
      </c>
      <c r="AM4" s="14" t="s">
        <v>24</v>
      </c>
      <c r="AN4" s="15" t="s">
        <v>15</v>
      </c>
    </row>
    <row r="5" spans="1:40" x14ac:dyDescent="0.3">
      <c r="A5" s="17" t="s">
        <v>26</v>
      </c>
      <c r="B5" s="7" t="str">
        <f>IF('Återstående matcher'!B20="","",'Återstående matcher'!B20-'Återstående matcher'!B5)</f>
        <v/>
      </c>
      <c r="C5" s="19" t="s">
        <v>25</v>
      </c>
      <c r="D5" s="7" t="str">
        <f>IF('Återstående matcher'!D20="","",'Återstående matcher'!D20-'Återstående matcher'!D5)</f>
        <v/>
      </c>
      <c r="E5" s="17" t="s">
        <v>26</v>
      </c>
      <c r="F5" s="7" t="str">
        <f>IF('Återstående matcher'!F20="","",'Återstående matcher'!F20-'Återstående matcher'!F5)</f>
        <v/>
      </c>
      <c r="G5" s="19" t="s">
        <v>25</v>
      </c>
      <c r="H5" s="7" t="str">
        <f>IF('Återstående matcher'!H20="","",'Återstående matcher'!H20-'Återstående matcher'!H5)</f>
        <v/>
      </c>
      <c r="I5" s="17" t="s">
        <v>26</v>
      </c>
      <c r="J5" s="7" t="str">
        <f>IF('Återstående matcher'!J20="","",'Återstående matcher'!J20-'Återstående matcher'!J5)</f>
        <v/>
      </c>
      <c r="K5" s="19" t="s">
        <v>25</v>
      </c>
      <c r="L5" s="7" t="str">
        <f>IF('Återstående matcher'!L20="","",'Återstående matcher'!L20-'Återstående matcher'!L5)</f>
        <v/>
      </c>
      <c r="M5" s="17" t="s">
        <v>26</v>
      </c>
      <c r="N5" s="7" t="str">
        <f>IF('Återstående matcher'!N20="","",'Återstående matcher'!N20-'Återstående matcher'!N5)</f>
        <v/>
      </c>
      <c r="O5" s="19" t="s">
        <v>25</v>
      </c>
      <c r="P5" s="7" t="str">
        <f>IF('Återstående matcher'!P20="","",'Återstående matcher'!P20-'Återstående matcher'!P5)</f>
        <v/>
      </c>
      <c r="Q5" s="17" t="s">
        <v>26</v>
      </c>
      <c r="R5" s="7" t="str">
        <f>IF('Återstående matcher'!R20="","",'Återstående matcher'!R20-'Återstående matcher'!R5)</f>
        <v/>
      </c>
      <c r="S5" s="19" t="s">
        <v>25</v>
      </c>
      <c r="T5" s="7" t="str">
        <f>IF('Återstående matcher'!T20="","",'Återstående matcher'!T20-'Återstående matcher'!T5)</f>
        <v/>
      </c>
      <c r="U5" s="17" t="s">
        <v>26</v>
      </c>
      <c r="V5" s="7" t="str">
        <f>IF('Återstående matcher'!V20="","",'Återstående matcher'!V20-'Återstående matcher'!V5)</f>
        <v/>
      </c>
      <c r="W5" s="19" t="s">
        <v>25</v>
      </c>
      <c r="X5" s="7" t="str">
        <f>IF('Återstående matcher'!X20="","",'Återstående matcher'!X20-'Återstående matcher'!X5)</f>
        <v/>
      </c>
      <c r="Y5" s="17" t="s">
        <v>26</v>
      </c>
      <c r="Z5" s="7" t="str">
        <f>IF('Återstående matcher'!Z20="","",'Återstående matcher'!Z20-'Återstående matcher'!Z5)</f>
        <v/>
      </c>
      <c r="AA5" s="19" t="s">
        <v>25</v>
      </c>
      <c r="AB5" s="7" t="str">
        <f>IF('Återstående matcher'!AB20="","",'Återstående matcher'!AB20-'Återstående matcher'!AB5)</f>
        <v/>
      </c>
      <c r="AC5" s="17" t="s">
        <v>26</v>
      </c>
      <c r="AD5" s="7" t="str">
        <f>IF('Återstående matcher'!AD20="","",'Återstående matcher'!AD20-'Återstående matcher'!AD5)</f>
        <v/>
      </c>
      <c r="AE5" s="19" t="s">
        <v>25</v>
      </c>
      <c r="AF5" s="7" t="str">
        <f>IF('Återstående matcher'!AF20="","",'Återstående matcher'!AF20-'Återstående matcher'!AF5)</f>
        <v/>
      </c>
      <c r="AG5" s="17" t="s">
        <v>26</v>
      </c>
      <c r="AH5" s="7" t="str">
        <f>IF('Återstående matcher'!AH20="","",'Återstående matcher'!AH20-'Återstående matcher'!AH5)</f>
        <v/>
      </c>
      <c r="AI5" s="19" t="s">
        <v>25</v>
      </c>
      <c r="AJ5" s="7" t="str">
        <f>IF('Återstående matcher'!AJ20="","",'Återstående matcher'!AJ20-'Återstående matcher'!AJ5)</f>
        <v/>
      </c>
      <c r="AK5" s="17" t="s">
        <v>26</v>
      </c>
      <c r="AL5" s="7" t="str">
        <f>IF('Återstående matcher'!AL20="","",'Återstående matcher'!AL20-'Återstående matcher'!AL5)</f>
        <v/>
      </c>
      <c r="AM5" s="19" t="s">
        <v>25</v>
      </c>
      <c r="AN5" s="7" t="str">
        <f>IF('Återstående matcher'!AN20="","",'Återstående matcher'!AN20-'Återstående matcher'!AN5)</f>
        <v/>
      </c>
    </row>
    <row r="6" spans="1:40" x14ac:dyDescent="0.3">
      <c r="A6" s="12">
        <v>42416.791666666664</v>
      </c>
      <c r="B6" s="13" t="s">
        <v>14</v>
      </c>
      <c r="C6" s="14" t="s">
        <v>24</v>
      </c>
      <c r="D6" s="15" t="s">
        <v>15</v>
      </c>
      <c r="E6" s="8">
        <v>42418.791666666664</v>
      </c>
      <c r="F6" s="13" t="s">
        <v>19</v>
      </c>
      <c r="G6" s="14" t="s">
        <v>24</v>
      </c>
      <c r="H6" s="15" t="s">
        <v>10</v>
      </c>
      <c r="I6" s="8">
        <v>42420.666666666664</v>
      </c>
      <c r="J6" s="13" t="s">
        <v>14</v>
      </c>
      <c r="K6" s="14" t="s">
        <v>24</v>
      </c>
      <c r="L6" s="15" t="s">
        <v>21</v>
      </c>
      <c r="M6" s="8">
        <v>42423.791666666664</v>
      </c>
      <c r="N6" s="13" t="s">
        <v>13</v>
      </c>
      <c r="O6" s="14" t="s">
        <v>24</v>
      </c>
      <c r="P6" s="15" t="s">
        <v>22</v>
      </c>
      <c r="Q6" s="8">
        <v>42425.791666666664</v>
      </c>
      <c r="R6" s="13" t="s">
        <v>18</v>
      </c>
      <c r="S6" s="14" t="s">
        <v>24</v>
      </c>
      <c r="T6" s="15" t="s">
        <v>14</v>
      </c>
      <c r="U6" s="8">
        <v>42427.770833333336</v>
      </c>
      <c r="V6" s="13" t="s">
        <v>11</v>
      </c>
      <c r="W6" s="14" t="s">
        <v>24</v>
      </c>
      <c r="X6" s="15" t="s">
        <v>22</v>
      </c>
      <c r="Y6" s="8">
        <v>42430.791666666664</v>
      </c>
      <c r="Z6" s="13" t="s">
        <v>12</v>
      </c>
      <c r="AA6" s="14" t="s">
        <v>24</v>
      </c>
      <c r="AB6" s="15" t="s">
        <v>18</v>
      </c>
      <c r="AC6" s="8">
        <v>42432.791666666664</v>
      </c>
      <c r="AD6" s="13" t="s">
        <v>15</v>
      </c>
      <c r="AE6" s="14" t="s">
        <v>24</v>
      </c>
      <c r="AF6" s="15" t="s">
        <v>23</v>
      </c>
      <c r="AG6" s="8">
        <v>42434.666666666664</v>
      </c>
      <c r="AH6" s="13" t="s">
        <v>14</v>
      </c>
      <c r="AI6" s="14" t="s">
        <v>24</v>
      </c>
      <c r="AJ6" s="15" t="s">
        <v>19</v>
      </c>
      <c r="AK6" s="8">
        <v>42437.791666666664</v>
      </c>
      <c r="AL6" s="13" t="s">
        <v>19</v>
      </c>
      <c r="AM6" s="14" t="s">
        <v>24</v>
      </c>
      <c r="AN6" s="15" t="s">
        <v>22</v>
      </c>
    </row>
    <row r="7" spans="1:40" x14ac:dyDescent="0.3">
      <c r="A7" s="17" t="s">
        <v>26</v>
      </c>
      <c r="B7" s="7" t="str">
        <f>IF('Återstående matcher'!B22="","",'Återstående matcher'!B22-'Återstående matcher'!B7)</f>
        <v/>
      </c>
      <c r="C7" s="19" t="s">
        <v>25</v>
      </c>
      <c r="D7" s="7" t="str">
        <f>IF('Återstående matcher'!D22="","",'Återstående matcher'!D22-'Återstående matcher'!D7)</f>
        <v/>
      </c>
      <c r="E7" s="17" t="s">
        <v>26</v>
      </c>
      <c r="F7" s="7" t="str">
        <f>IF('Återstående matcher'!F22="","",'Återstående matcher'!F22-'Återstående matcher'!F7)</f>
        <v/>
      </c>
      <c r="G7" s="19" t="s">
        <v>25</v>
      </c>
      <c r="H7" s="7" t="str">
        <f>IF('Återstående matcher'!H22="","",'Återstående matcher'!H22-'Återstående matcher'!H7)</f>
        <v/>
      </c>
      <c r="I7" s="17" t="s">
        <v>26</v>
      </c>
      <c r="J7" s="7" t="str">
        <f>IF('Återstående matcher'!J22="","",'Återstående matcher'!J22-'Återstående matcher'!J7)</f>
        <v/>
      </c>
      <c r="K7" s="19" t="s">
        <v>25</v>
      </c>
      <c r="L7" s="7" t="str">
        <f>IF('Återstående matcher'!L22="","",'Återstående matcher'!L22-'Återstående matcher'!L7)</f>
        <v/>
      </c>
      <c r="M7" s="17" t="s">
        <v>26</v>
      </c>
      <c r="N7" s="7" t="str">
        <f>IF('Återstående matcher'!N22="","",'Återstående matcher'!N22-'Återstående matcher'!N7)</f>
        <v/>
      </c>
      <c r="O7" s="19" t="s">
        <v>25</v>
      </c>
      <c r="P7" s="7" t="str">
        <f>IF('Återstående matcher'!P22="","",'Återstående matcher'!P22-'Återstående matcher'!P7)</f>
        <v/>
      </c>
      <c r="Q7" s="17" t="s">
        <v>26</v>
      </c>
      <c r="R7" s="7" t="str">
        <f>IF('Återstående matcher'!R22="","",'Återstående matcher'!R22-'Återstående matcher'!R7)</f>
        <v/>
      </c>
      <c r="S7" s="19" t="s">
        <v>25</v>
      </c>
      <c r="T7" s="7" t="str">
        <f>IF('Återstående matcher'!T22="","",'Återstående matcher'!T22-'Återstående matcher'!T7)</f>
        <v/>
      </c>
      <c r="U7" s="17" t="s">
        <v>26</v>
      </c>
      <c r="V7" s="7" t="str">
        <f>IF('Återstående matcher'!V22="","",'Återstående matcher'!V22-'Återstående matcher'!V7)</f>
        <v/>
      </c>
      <c r="W7" s="19" t="s">
        <v>25</v>
      </c>
      <c r="X7" s="7" t="str">
        <f>IF('Återstående matcher'!X22="","",'Återstående matcher'!X22-'Återstående matcher'!X7)</f>
        <v/>
      </c>
      <c r="Y7" s="17" t="s">
        <v>26</v>
      </c>
      <c r="Z7" s="7" t="str">
        <f>IF('Återstående matcher'!Z22="","",'Återstående matcher'!Z22-'Återstående matcher'!Z7)</f>
        <v/>
      </c>
      <c r="AA7" s="19" t="s">
        <v>25</v>
      </c>
      <c r="AB7" s="7" t="str">
        <f>IF('Återstående matcher'!AB22="","",'Återstående matcher'!AB22-'Återstående matcher'!AB7)</f>
        <v/>
      </c>
      <c r="AC7" s="17" t="s">
        <v>26</v>
      </c>
      <c r="AD7" s="7" t="str">
        <f>IF('Återstående matcher'!AD22="","",'Återstående matcher'!AD22-'Återstående matcher'!AD7)</f>
        <v/>
      </c>
      <c r="AE7" s="19" t="s">
        <v>25</v>
      </c>
      <c r="AF7" s="7" t="str">
        <f>IF('Återstående matcher'!AF22="","",'Återstående matcher'!AF22-'Återstående matcher'!AF7)</f>
        <v/>
      </c>
      <c r="AG7" s="17" t="s">
        <v>26</v>
      </c>
      <c r="AH7" s="7" t="str">
        <f>IF('Återstående matcher'!AH22="","",'Återstående matcher'!AH22-'Återstående matcher'!AH7)</f>
        <v/>
      </c>
      <c r="AI7" s="19" t="s">
        <v>25</v>
      </c>
      <c r="AJ7" s="7" t="str">
        <f>IF('Återstående matcher'!AJ22="","",'Återstående matcher'!AJ22-'Återstående matcher'!AJ7)</f>
        <v/>
      </c>
      <c r="AK7" s="17" t="s">
        <v>26</v>
      </c>
      <c r="AL7" s="7" t="str">
        <f>IF('Återstående matcher'!AL22="","",'Återstående matcher'!AL22-'Återstående matcher'!AL7)</f>
        <v/>
      </c>
      <c r="AM7" s="19" t="s">
        <v>25</v>
      </c>
      <c r="AN7" s="7" t="str">
        <f>IF('Återstående matcher'!AN22="","",'Återstående matcher'!AN22-'Återstående matcher'!AN7)</f>
        <v/>
      </c>
    </row>
    <row r="8" spans="1:40" x14ac:dyDescent="0.3">
      <c r="A8" s="12">
        <v>42416.791666666664</v>
      </c>
      <c r="B8" s="13" t="s">
        <v>16</v>
      </c>
      <c r="C8" s="14" t="s">
        <v>24</v>
      </c>
      <c r="D8" s="15" t="s">
        <v>17</v>
      </c>
      <c r="E8" s="8">
        <v>42418.791666666664</v>
      </c>
      <c r="F8" s="13" t="s">
        <v>13</v>
      </c>
      <c r="G8" s="14">
        <f>SUM(F8,Statistik!D11)</f>
        <v>0</v>
      </c>
      <c r="H8" s="15" t="s">
        <v>16</v>
      </c>
      <c r="I8" s="8">
        <v>42420.666666666664</v>
      </c>
      <c r="J8" s="13" t="s">
        <v>16</v>
      </c>
      <c r="K8" s="14" t="s">
        <v>24</v>
      </c>
      <c r="L8" s="15" t="s">
        <v>12</v>
      </c>
      <c r="M8" s="8">
        <v>42423.791666666664</v>
      </c>
      <c r="N8" s="13" t="s">
        <v>14</v>
      </c>
      <c r="O8" s="14" t="s">
        <v>24</v>
      </c>
      <c r="P8" s="15" t="s">
        <v>23</v>
      </c>
      <c r="Q8" s="8">
        <v>42425.791666666664</v>
      </c>
      <c r="R8" s="13" t="s">
        <v>22</v>
      </c>
      <c r="S8" s="14" t="s">
        <v>24</v>
      </c>
      <c r="T8" s="15" t="s">
        <v>21</v>
      </c>
      <c r="U8" s="8">
        <v>42427.770833333336</v>
      </c>
      <c r="V8" s="13" t="s">
        <v>15</v>
      </c>
      <c r="W8" s="14" t="s">
        <v>24</v>
      </c>
      <c r="X8" s="15" t="s">
        <v>18</v>
      </c>
      <c r="Y8" s="8">
        <v>42430.791666666664</v>
      </c>
      <c r="Z8" s="13" t="s">
        <v>16</v>
      </c>
      <c r="AA8" s="14" t="s">
        <v>24</v>
      </c>
      <c r="AB8" s="15" t="s">
        <v>15</v>
      </c>
      <c r="AC8" s="8">
        <v>42432.791666666664</v>
      </c>
      <c r="AD8" s="13" t="s">
        <v>18</v>
      </c>
      <c r="AE8" s="14" t="s">
        <v>24</v>
      </c>
      <c r="AF8" s="15" t="s">
        <v>20</v>
      </c>
      <c r="AG8" s="8">
        <v>42434.666666666664</v>
      </c>
      <c r="AH8" s="13" t="s">
        <v>16</v>
      </c>
      <c r="AI8" s="14" t="s">
        <v>24</v>
      </c>
      <c r="AJ8" s="15" t="s">
        <v>18</v>
      </c>
      <c r="AK8" s="8">
        <v>42437.791666666664</v>
      </c>
      <c r="AL8" s="13" t="s">
        <v>13</v>
      </c>
      <c r="AM8" s="14" t="s">
        <v>24</v>
      </c>
      <c r="AN8" s="15" t="s">
        <v>14</v>
      </c>
    </row>
    <row r="9" spans="1:40" x14ac:dyDescent="0.3">
      <c r="A9" s="17" t="s">
        <v>26</v>
      </c>
      <c r="B9" s="7" t="str">
        <f>IF('Återstående matcher'!B24="","",'Återstående matcher'!B24-'Återstående matcher'!B9)</f>
        <v/>
      </c>
      <c r="C9" s="19" t="s">
        <v>25</v>
      </c>
      <c r="D9" s="7" t="str">
        <f>IF('Återstående matcher'!D24="","",'Återstående matcher'!D24-'Återstående matcher'!D9)</f>
        <v/>
      </c>
      <c r="E9" s="17" t="s">
        <v>26</v>
      </c>
      <c r="F9" s="7" t="str">
        <f>IF('Återstående matcher'!F24="","",'Återstående matcher'!F24-'Återstående matcher'!F9)</f>
        <v/>
      </c>
      <c r="G9" s="19" t="s">
        <v>25</v>
      </c>
      <c r="H9" s="7" t="str">
        <f>IF('Återstående matcher'!H24="","",'Återstående matcher'!H24-'Återstående matcher'!H9)</f>
        <v/>
      </c>
      <c r="I9" s="17" t="s">
        <v>26</v>
      </c>
      <c r="J9" s="7" t="str">
        <f>IF('Återstående matcher'!J24="","",'Återstående matcher'!J24-'Återstående matcher'!J9)</f>
        <v/>
      </c>
      <c r="K9" s="19" t="s">
        <v>25</v>
      </c>
      <c r="L9" s="7" t="str">
        <f>IF('Återstående matcher'!L24="","",'Återstående matcher'!L24-'Återstående matcher'!L9)</f>
        <v/>
      </c>
      <c r="M9" s="17" t="s">
        <v>26</v>
      </c>
      <c r="N9" s="7" t="str">
        <f>IF('Återstående matcher'!N24="","",'Återstående matcher'!N24-'Återstående matcher'!N9)</f>
        <v/>
      </c>
      <c r="O9" s="19" t="s">
        <v>25</v>
      </c>
      <c r="P9" s="7" t="str">
        <f>IF('Återstående matcher'!P24="","",'Återstående matcher'!P24-'Återstående matcher'!P9)</f>
        <v/>
      </c>
      <c r="Q9" s="17" t="s">
        <v>26</v>
      </c>
      <c r="R9" s="7" t="str">
        <f>IF('Återstående matcher'!R24="","",'Återstående matcher'!R24-'Återstående matcher'!R9)</f>
        <v/>
      </c>
      <c r="S9" s="19" t="s">
        <v>25</v>
      </c>
      <c r="T9" s="7" t="str">
        <f>IF('Återstående matcher'!T24="","",'Återstående matcher'!T24-'Återstående matcher'!T9)</f>
        <v/>
      </c>
      <c r="U9" s="17" t="s">
        <v>26</v>
      </c>
      <c r="V9" s="7" t="str">
        <f>IF('Återstående matcher'!V24="","",'Återstående matcher'!V24-'Återstående matcher'!V9)</f>
        <v/>
      </c>
      <c r="W9" s="19" t="s">
        <v>25</v>
      </c>
      <c r="X9" s="7" t="str">
        <f>IF('Återstående matcher'!X24="","",'Återstående matcher'!X24-'Återstående matcher'!X9)</f>
        <v/>
      </c>
      <c r="Y9" s="17" t="s">
        <v>26</v>
      </c>
      <c r="Z9" s="7" t="str">
        <f>IF('Återstående matcher'!Z24="","",'Återstående matcher'!Z24-'Återstående matcher'!Z9)</f>
        <v/>
      </c>
      <c r="AA9" s="19" t="s">
        <v>25</v>
      </c>
      <c r="AB9" s="7" t="str">
        <f>IF('Återstående matcher'!AB24="","",'Återstående matcher'!AB24-'Återstående matcher'!AB9)</f>
        <v/>
      </c>
      <c r="AC9" s="17" t="s">
        <v>26</v>
      </c>
      <c r="AD9" s="7" t="str">
        <f>IF('Återstående matcher'!AD24="","",'Återstående matcher'!AD24-'Återstående matcher'!AD9)</f>
        <v/>
      </c>
      <c r="AE9" s="19" t="s">
        <v>25</v>
      </c>
      <c r="AF9" s="7" t="str">
        <f>IF('Återstående matcher'!AF24="","",'Återstående matcher'!AF24-'Återstående matcher'!AF9)</f>
        <v/>
      </c>
      <c r="AG9" s="17" t="s">
        <v>26</v>
      </c>
      <c r="AH9" s="7" t="str">
        <f>IF('Återstående matcher'!AH24="","",'Återstående matcher'!AH24-'Återstående matcher'!AH9)</f>
        <v/>
      </c>
      <c r="AI9" s="19" t="s">
        <v>25</v>
      </c>
      <c r="AJ9" s="7" t="str">
        <f>IF('Återstående matcher'!AJ24="","",'Återstående matcher'!AJ24-'Återstående matcher'!AJ9)</f>
        <v/>
      </c>
      <c r="AK9" s="17" t="s">
        <v>26</v>
      </c>
      <c r="AL9" s="7" t="str">
        <f>IF('Återstående matcher'!AL24="","",'Återstående matcher'!AL24-'Återstående matcher'!AL9)</f>
        <v/>
      </c>
      <c r="AM9" s="19" t="s">
        <v>25</v>
      </c>
      <c r="AN9" s="7" t="str">
        <f>IF('Återstående matcher'!AN24="","",'Återstående matcher'!AN24-'Återstående matcher'!AN9)</f>
        <v/>
      </c>
    </row>
    <row r="10" spans="1:40" x14ac:dyDescent="0.3">
      <c r="A10" s="12">
        <v>42416.791666666664</v>
      </c>
      <c r="B10" s="13" t="s">
        <v>18</v>
      </c>
      <c r="C10" s="14" t="s">
        <v>24</v>
      </c>
      <c r="D10" s="15" t="s">
        <v>19</v>
      </c>
      <c r="E10" s="8">
        <v>42418.791666666664</v>
      </c>
      <c r="F10" s="13" t="s">
        <v>21</v>
      </c>
      <c r="G10" s="14" t="s">
        <v>24</v>
      </c>
      <c r="H10" s="15" t="s">
        <v>12</v>
      </c>
      <c r="I10" s="8">
        <v>42420.666666666664</v>
      </c>
      <c r="J10" s="13" t="s">
        <v>18</v>
      </c>
      <c r="K10" s="14" t="s">
        <v>24</v>
      </c>
      <c r="L10" s="15" t="s">
        <v>23</v>
      </c>
      <c r="M10" s="8">
        <v>42423.791666666664</v>
      </c>
      <c r="N10" s="13" t="s">
        <v>21</v>
      </c>
      <c r="O10" s="14" t="s">
        <v>24</v>
      </c>
      <c r="P10" s="15" t="s">
        <v>18</v>
      </c>
      <c r="Q10" s="8">
        <v>42425.791666666664</v>
      </c>
      <c r="R10" s="13" t="s">
        <v>23</v>
      </c>
      <c r="S10" s="14" t="s">
        <v>24</v>
      </c>
      <c r="T10" s="15" t="s">
        <v>20</v>
      </c>
      <c r="U10" s="8">
        <v>42427.770833333336</v>
      </c>
      <c r="V10" s="13" t="s">
        <v>12</v>
      </c>
      <c r="W10" s="14" t="s">
        <v>24</v>
      </c>
      <c r="X10" s="15" t="s">
        <v>10</v>
      </c>
      <c r="Y10" s="8">
        <v>42430.791666666664</v>
      </c>
      <c r="Z10" s="13" t="s">
        <v>23</v>
      </c>
      <c r="AA10" s="14" t="s">
        <v>24</v>
      </c>
      <c r="AB10" s="15" t="s">
        <v>17</v>
      </c>
      <c r="AC10" s="8">
        <v>42432.791666666664</v>
      </c>
      <c r="AD10" s="13" t="s">
        <v>22</v>
      </c>
      <c r="AE10" s="14" t="s">
        <v>24</v>
      </c>
      <c r="AF10" s="15" t="s">
        <v>16</v>
      </c>
      <c r="AG10" s="8">
        <v>42434.666666666664</v>
      </c>
      <c r="AH10" s="13" t="s">
        <v>22</v>
      </c>
      <c r="AI10" s="14" t="s">
        <v>24</v>
      </c>
      <c r="AJ10" s="15" t="s">
        <v>12</v>
      </c>
      <c r="AK10" s="8">
        <v>42437.791666666664</v>
      </c>
      <c r="AL10" s="13" t="s">
        <v>10</v>
      </c>
      <c r="AM10" s="14" t="s">
        <v>24</v>
      </c>
      <c r="AN10" s="15" t="s">
        <v>23</v>
      </c>
    </row>
    <row r="11" spans="1:40" x14ac:dyDescent="0.3">
      <c r="A11" s="17" t="s">
        <v>26</v>
      </c>
      <c r="B11" s="7" t="str">
        <f>IF('Återstående matcher'!B26="","",'Återstående matcher'!B26-'Återstående matcher'!B11)</f>
        <v/>
      </c>
      <c r="C11" s="19" t="s">
        <v>25</v>
      </c>
      <c r="D11" s="7" t="str">
        <f>IF('Återstående matcher'!D26="","",'Återstående matcher'!D26-'Återstående matcher'!D11)</f>
        <v/>
      </c>
      <c r="E11" s="17" t="s">
        <v>26</v>
      </c>
      <c r="F11" s="7" t="str">
        <f>IF('Återstående matcher'!F26="","",'Återstående matcher'!F26-'Återstående matcher'!F11)</f>
        <v/>
      </c>
      <c r="G11" s="19" t="s">
        <v>25</v>
      </c>
      <c r="H11" s="7" t="str">
        <f>IF('Återstående matcher'!H26="","",'Återstående matcher'!H26-'Återstående matcher'!H11)</f>
        <v/>
      </c>
      <c r="I11" s="17" t="s">
        <v>26</v>
      </c>
      <c r="J11" s="7" t="str">
        <f>IF('Återstående matcher'!J26="","",'Återstående matcher'!J26-'Återstående matcher'!J11)</f>
        <v/>
      </c>
      <c r="K11" s="19" t="s">
        <v>25</v>
      </c>
      <c r="L11" s="7" t="str">
        <f>IF('Återstående matcher'!L26="","",'Återstående matcher'!L26-'Återstående matcher'!L11)</f>
        <v/>
      </c>
      <c r="M11" s="17" t="s">
        <v>26</v>
      </c>
      <c r="N11" s="7" t="str">
        <f>IF('Återstående matcher'!N26="","",'Återstående matcher'!N26-'Återstående matcher'!N11)</f>
        <v/>
      </c>
      <c r="O11" s="19" t="s">
        <v>25</v>
      </c>
      <c r="P11" s="7" t="str">
        <f>IF('Återstående matcher'!P26="","",'Återstående matcher'!P26-'Återstående matcher'!P11)</f>
        <v/>
      </c>
      <c r="Q11" s="17" t="s">
        <v>26</v>
      </c>
      <c r="R11" s="7" t="str">
        <f>IF('Återstående matcher'!R26="","",'Återstående matcher'!R26-'Återstående matcher'!R11)</f>
        <v/>
      </c>
      <c r="S11" s="19" t="s">
        <v>25</v>
      </c>
      <c r="T11" s="7" t="str">
        <f>IF('Återstående matcher'!T26="","",'Återstående matcher'!T26-'Återstående matcher'!T11)</f>
        <v/>
      </c>
      <c r="U11" s="17" t="s">
        <v>26</v>
      </c>
      <c r="V11" s="7" t="str">
        <f>IF('Återstående matcher'!V26="","",'Återstående matcher'!V26-'Återstående matcher'!V11)</f>
        <v/>
      </c>
      <c r="W11" s="19" t="s">
        <v>25</v>
      </c>
      <c r="X11" s="7" t="str">
        <f>IF('Återstående matcher'!X26="","",'Återstående matcher'!X26-'Återstående matcher'!X11)</f>
        <v/>
      </c>
      <c r="Y11" s="17" t="s">
        <v>26</v>
      </c>
      <c r="Z11" s="7" t="str">
        <f>IF('Återstående matcher'!Z26="","",'Återstående matcher'!Z26-'Återstående matcher'!Z11)</f>
        <v/>
      </c>
      <c r="AA11" s="19" t="s">
        <v>25</v>
      </c>
      <c r="AB11" s="7" t="str">
        <f>IF('Återstående matcher'!AB26="","",'Återstående matcher'!AB26-'Återstående matcher'!AB11)</f>
        <v/>
      </c>
      <c r="AC11" s="17" t="s">
        <v>26</v>
      </c>
      <c r="AD11" s="7" t="str">
        <f>IF('Återstående matcher'!AD26="","",'Återstående matcher'!AD26-'Återstående matcher'!AD11)</f>
        <v/>
      </c>
      <c r="AE11" s="19" t="s">
        <v>25</v>
      </c>
      <c r="AF11" s="7" t="str">
        <f>IF('Återstående matcher'!AF26="","",'Återstående matcher'!AF26-'Återstående matcher'!AF11)</f>
        <v/>
      </c>
      <c r="AG11" s="17" t="s">
        <v>26</v>
      </c>
      <c r="AH11" s="7" t="str">
        <f>IF('Återstående matcher'!AH26="","",'Återstående matcher'!AH26-'Återstående matcher'!AH11)</f>
        <v/>
      </c>
      <c r="AI11" s="19" t="s">
        <v>25</v>
      </c>
      <c r="AJ11" s="7" t="str">
        <f>IF('Återstående matcher'!AJ26="","",'Återstående matcher'!AJ26-'Återstående matcher'!AJ11)</f>
        <v/>
      </c>
      <c r="AK11" s="17" t="s">
        <v>26</v>
      </c>
      <c r="AL11" s="7" t="str">
        <f>IF('Återstående matcher'!AL26="","",'Återstående matcher'!AL26-'Återstående matcher'!AL11)</f>
        <v/>
      </c>
      <c r="AM11" s="19" t="s">
        <v>25</v>
      </c>
      <c r="AN11" s="7" t="str">
        <f>IF('Återstående matcher'!AN26="","",'Återstående matcher'!AN26-'Återstående matcher'!AN11)</f>
        <v/>
      </c>
    </row>
    <row r="12" spans="1:40" x14ac:dyDescent="0.3">
      <c r="A12" s="12">
        <v>42416.791666666664</v>
      </c>
      <c r="B12" s="13" t="s">
        <v>20</v>
      </c>
      <c r="C12" s="14" t="s">
        <v>24</v>
      </c>
      <c r="D12" s="15" t="s">
        <v>21</v>
      </c>
      <c r="E12" s="12">
        <v>42419.791666666664</v>
      </c>
      <c r="F12" s="13" t="s">
        <v>15</v>
      </c>
      <c r="G12" s="14" t="s">
        <v>24</v>
      </c>
      <c r="H12" s="15" t="s">
        <v>22</v>
      </c>
      <c r="I12" s="8">
        <v>42420.770833333336</v>
      </c>
      <c r="J12" s="13" t="s">
        <v>20</v>
      </c>
      <c r="K12" s="14" t="s">
        <v>24</v>
      </c>
      <c r="L12" s="15" t="s">
        <v>11</v>
      </c>
      <c r="M12" s="12">
        <v>42424.791666666664</v>
      </c>
      <c r="N12" s="13" t="s">
        <v>12</v>
      </c>
      <c r="O12" s="14" t="s">
        <v>24</v>
      </c>
      <c r="P12" s="15" t="s">
        <v>19</v>
      </c>
      <c r="Q12" s="12">
        <v>42426.791666666664</v>
      </c>
      <c r="R12" s="13" t="s">
        <v>10</v>
      </c>
      <c r="S12" s="14" t="s">
        <v>24</v>
      </c>
      <c r="T12" s="15" t="s">
        <v>12</v>
      </c>
      <c r="U12" s="8">
        <v>42427.770833333336</v>
      </c>
      <c r="V12" s="13" t="s">
        <v>16</v>
      </c>
      <c r="W12" s="14" t="s">
        <v>24</v>
      </c>
      <c r="X12" s="15" t="s">
        <v>19</v>
      </c>
      <c r="Y12" s="12">
        <v>42431.791666666664</v>
      </c>
      <c r="Z12" s="13" t="s">
        <v>14</v>
      </c>
      <c r="AA12" s="14" t="s">
        <v>24</v>
      </c>
      <c r="AB12" s="15" t="s">
        <v>10</v>
      </c>
      <c r="AC12" s="12">
        <v>42433.791666666664</v>
      </c>
      <c r="AD12" s="13" t="s">
        <v>19</v>
      </c>
      <c r="AE12" s="14" t="s">
        <v>24</v>
      </c>
      <c r="AF12" s="15" t="s">
        <v>14</v>
      </c>
      <c r="AG12" s="8">
        <v>42434.666666666664</v>
      </c>
      <c r="AH12" s="13" t="s">
        <v>21</v>
      </c>
      <c r="AI12" s="14" t="s">
        <v>24</v>
      </c>
      <c r="AJ12" s="15" t="s">
        <v>10</v>
      </c>
      <c r="AK12" s="8">
        <v>42437.791666666664</v>
      </c>
      <c r="AL12" s="13" t="s">
        <v>12</v>
      </c>
      <c r="AM12" s="14" t="s">
        <v>24</v>
      </c>
      <c r="AN12" s="15" t="s">
        <v>20</v>
      </c>
    </row>
    <row r="13" spans="1:40" x14ac:dyDescent="0.3">
      <c r="A13" s="17" t="s">
        <v>26</v>
      </c>
      <c r="B13" s="7" t="str">
        <f>IF('Återstående matcher'!B28="","",'Återstående matcher'!B28-'Återstående matcher'!B13)</f>
        <v/>
      </c>
      <c r="C13" s="19" t="s">
        <v>25</v>
      </c>
      <c r="D13" s="7" t="str">
        <f>IF('Återstående matcher'!D28="","",'Återstående matcher'!D28-'Återstående matcher'!D13)</f>
        <v/>
      </c>
      <c r="E13" s="17" t="s">
        <v>26</v>
      </c>
      <c r="F13" s="7" t="str">
        <f>IF('Återstående matcher'!F28="","",'Återstående matcher'!F28-'Återstående matcher'!F13)</f>
        <v/>
      </c>
      <c r="G13" s="19" t="s">
        <v>25</v>
      </c>
      <c r="H13" s="7" t="str">
        <f>IF('Återstående matcher'!H28="","",'Återstående matcher'!H28-'Återstående matcher'!H13)</f>
        <v/>
      </c>
      <c r="I13" s="17" t="s">
        <v>26</v>
      </c>
      <c r="J13" s="7" t="str">
        <f>IF('Återstående matcher'!J28="","",'Återstående matcher'!J28-'Återstående matcher'!J13)</f>
        <v/>
      </c>
      <c r="K13" s="19" t="s">
        <v>25</v>
      </c>
      <c r="L13" s="7" t="str">
        <f>IF('Återstående matcher'!L28="","",'Återstående matcher'!L28-'Återstående matcher'!L13)</f>
        <v/>
      </c>
      <c r="M13" s="17" t="s">
        <v>26</v>
      </c>
      <c r="N13" s="7" t="str">
        <f>IF('Återstående matcher'!N28="","",'Återstående matcher'!N28-'Återstående matcher'!N13)</f>
        <v/>
      </c>
      <c r="O13" s="19" t="s">
        <v>25</v>
      </c>
      <c r="P13" s="7" t="str">
        <f>IF('Återstående matcher'!P28="","",'Återstående matcher'!P28-'Återstående matcher'!P13)</f>
        <v/>
      </c>
      <c r="Q13" s="17" t="s">
        <v>26</v>
      </c>
      <c r="R13" s="7" t="str">
        <f>IF('Återstående matcher'!R28="","",'Återstående matcher'!R28-'Återstående matcher'!R13)</f>
        <v/>
      </c>
      <c r="S13" s="19" t="s">
        <v>25</v>
      </c>
      <c r="T13" s="7" t="str">
        <f>IF('Återstående matcher'!T28="","",'Återstående matcher'!T28-'Återstående matcher'!T13)</f>
        <v/>
      </c>
      <c r="U13" s="17" t="s">
        <v>26</v>
      </c>
      <c r="V13" s="7" t="str">
        <f>IF('Återstående matcher'!V28="","",'Återstående matcher'!V28-'Återstående matcher'!V13)</f>
        <v/>
      </c>
      <c r="W13" s="19" t="s">
        <v>25</v>
      </c>
      <c r="X13" s="7" t="str">
        <f>IF('Återstående matcher'!X28="","",'Återstående matcher'!X28-'Återstående matcher'!X13)</f>
        <v/>
      </c>
      <c r="Y13" s="17" t="s">
        <v>26</v>
      </c>
      <c r="Z13" s="7" t="str">
        <f>IF('Återstående matcher'!Z28="","",'Återstående matcher'!Z28-'Återstående matcher'!Z13)</f>
        <v/>
      </c>
      <c r="AA13" s="19" t="s">
        <v>25</v>
      </c>
      <c r="AB13" s="7" t="str">
        <f>IF('Återstående matcher'!AB28="","",'Återstående matcher'!AB28-'Återstående matcher'!AB13)</f>
        <v/>
      </c>
      <c r="AC13" s="17" t="s">
        <v>26</v>
      </c>
      <c r="AD13" s="7" t="str">
        <f>IF('Återstående matcher'!AD28="","",'Återstående matcher'!AD28-'Återstående matcher'!AD13)</f>
        <v/>
      </c>
      <c r="AE13" s="19" t="s">
        <v>25</v>
      </c>
      <c r="AF13" s="7" t="str">
        <f>IF('Återstående matcher'!AF28="","",'Återstående matcher'!AF28-'Återstående matcher'!AF13)</f>
        <v/>
      </c>
      <c r="AG13" s="17" t="s">
        <v>26</v>
      </c>
      <c r="AH13" s="7" t="str">
        <f>IF('Återstående matcher'!AH28="","",'Återstående matcher'!AH28-'Återstående matcher'!AH13)</f>
        <v/>
      </c>
      <c r="AI13" s="19" t="s">
        <v>25</v>
      </c>
      <c r="AJ13" s="7" t="str">
        <f>IF('Återstående matcher'!AJ28="","",'Återstående matcher'!AJ28-'Återstående matcher'!AJ13)</f>
        <v/>
      </c>
      <c r="AK13" s="17" t="s">
        <v>26</v>
      </c>
      <c r="AL13" s="7" t="str">
        <f>IF('Återstående matcher'!AL28="","",'Återstående matcher'!AL28-'Återstående matcher'!AL13)</f>
        <v/>
      </c>
      <c r="AM13" s="19" t="s">
        <v>25</v>
      </c>
      <c r="AN13" s="7" t="str">
        <f>IF('Återstående matcher'!AN28="","",'Återstående matcher'!AN28-'Återstående matcher'!AN13)</f>
        <v/>
      </c>
    </row>
    <row r="14" spans="1:40" x14ac:dyDescent="0.3">
      <c r="A14" s="12">
        <v>42417.791666666664</v>
      </c>
      <c r="B14" s="13" t="s">
        <v>22</v>
      </c>
      <c r="C14" s="14" t="s">
        <v>24</v>
      </c>
      <c r="D14" s="15" t="s">
        <v>23</v>
      </c>
      <c r="E14" s="12">
        <v>42419.791666666664</v>
      </c>
      <c r="F14" s="13" t="s">
        <v>23</v>
      </c>
      <c r="G14" s="14" t="s">
        <v>24</v>
      </c>
      <c r="H14" s="15" t="s">
        <v>18</v>
      </c>
      <c r="I14" s="8">
        <v>42420.770833333336</v>
      </c>
      <c r="J14" s="13" t="s">
        <v>22</v>
      </c>
      <c r="K14" s="14" t="s">
        <v>24</v>
      </c>
      <c r="L14" s="15" t="s">
        <v>15</v>
      </c>
      <c r="M14" s="12">
        <v>42424.791666666664</v>
      </c>
      <c r="N14" s="13" t="s">
        <v>16</v>
      </c>
      <c r="O14" s="14" t="s">
        <v>24</v>
      </c>
      <c r="P14" s="15" t="s">
        <v>10</v>
      </c>
      <c r="Q14" s="12">
        <v>42428.791666666664</v>
      </c>
      <c r="R14" s="13" t="s">
        <v>19</v>
      </c>
      <c r="S14" s="14" t="s">
        <v>24</v>
      </c>
      <c r="T14" s="15" t="s">
        <v>16</v>
      </c>
      <c r="U14" s="8">
        <v>42427.770833333336</v>
      </c>
      <c r="V14" s="13" t="s">
        <v>13</v>
      </c>
      <c r="W14" s="14" t="s">
        <v>24</v>
      </c>
      <c r="X14" s="15" t="s">
        <v>20</v>
      </c>
      <c r="Y14" s="12">
        <v>42431.791666666664</v>
      </c>
      <c r="Z14" s="13" t="s">
        <v>21</v>
      </c>
      <c r="AA14" s="14" t="s">
        <v>24</v>
      </c>
      <c r="AB14" s="15" t="s">
        <v>19</v>
      </c>
      <c r="AC14" s="12">
        <v>42433.791666666664</v>
      </c>
      <c r="AD14" s="13" t="s">
        <v>10</v>
      </c>
      <c r="AE14" s="14" t="s">
        <v>24</v>
      </c>
      <c r="AF14" s="15" t="s">
        <v>21</v>
      </c>
      <c r="AG14" s="8">
        <v>42434.666666666664</v>
      </c>
      <c r="AH14" s="13" t="s">
        <v>23</v>
      </c>
      <c r="AI14" s="14" t="s">
        <v>24</v>
      </c>
      <c r="AJ14" s="15" t="s">
        <v>11</v>
      </c>
      <c r="AK14" s="8">
        <v>42437.791666666664</v>
      </c>
      <c r="AL14" s="13" t="s">
        <v>16</v>
      </c>
      <c r="AM14" s="14" t="s">
        <v>24</v>
      </c>
      <c r="AN14" s="15" t="s">
        <v>21</v>
      </c>
    </row>
    <row r="15" spans="1:40" ht="15" thickBot="1" x14ac:dyDescent="0.35">
      <c r="A15" s="18" t="s">
        <v>26</v>
      </c>
      <c r="B15" s="7" t="str">
        <f>IF('Återstående matcher'!B30="","",'Återstående matcher'!B30-'Återstående matcher'!B15)</f>
        <v/>
      </c>
      <c r="C15" s="20" t="s">
        <v>25</v>
      </c>
      <c r="D15" s="7" t="str">
        <f>IF('Återstående matcher'!D30="","",'Återstående matcher'!D30-'Återstående matcher'!D15)</f>
        <v/>
      </c>
      <c r="E15" s="18" t="s">
        <v>26</v>
      </c>
      <c r="F15" s="7" t="str">
        <f>IF('Återstående matcher'!F30="","",'Återstående matcher'!F30-'Återstående matcher'!F15)</f>
        <v/>
      </c>
      <c r="G15" s="20" t="s">
        <v>25</v>
      </c>
      <c r="H15" s="7" t="str">
        <f>IF('Återstående matcher'!H30="","",'Återstående matcher'!H30-'Återstående matcher'!H15)</f>
        <v/>
      </c>
      <c r="I15" s="18" t="s">
        <v>26</v>
      </c>
      <c r="J15" s="7" t="str">
        <f>IF('Återstående matcher'!J30="","",'Återstående matcher'!J30-'Återstående matcher'!J15)</f>
        <v/>
      </c>
      <c r="K15" s="20" t="s">
        <v>25</v>
      </c>
      <c r="L15" s="7" t="str">
        <f>IF('Återstående matcher'!L30="","",'Återstående matcher'!L30-'Återstående matcher'!L15)</f>
        <v/>
      </c>
      <c r="M15" s="18" t="s">
        <v>26</v>
      </c>
      <c r="N15" s="7" t="str">
        <f>IF('Återstående matcher'!N30="","",'Återstående matcher'!N30-'Återstående matcher'!N15)</f>
        <v/>
      </c>
      <c r="O15" s="20" t="s">
        <v>25</v>
      </c>
      <c r="P15" s="7" t="str">
        <f>IF('Återstående matcher'!P30="","",'Återstående matcher'!P30-'Återstående matcher'!P15)</f>
        <v/>
      </c>
      <c r="Q15" s="18" t="s">
        <v>26</v>
      </c>
      <c r="R15" s="7" t="str">
        <f>IF('Återstående matcher'!R30="","",'Återstående matcher'!R30-'Återstående matcher'!R15)</f>
        <v/>
      </c>
      <c r="S15" s="20" t="s">
        <v>25</v>
      </c>
      <c r="T15" s="7" t="str">
        <f>IF('Återstående matcher'!T30="","",'Återstående matcher'!T30-'Återstående matcher'!T15)</f>
        <v/>
      </c>
      <c r="U15" s="18" t="s">
        <v>26</v>
      </c>
      <c r="V15" s="7" t="str">
        <f>IF('Återstående matcher'!V30="","",'Återstående matcher'!V30-'Återstående matcher'!V15)</f>
        <v/>
      </c>
      <c r="W15" s="20" t="s">
        <v>25</v>
      </c>
      <c r="X15" s="7" t="str">
        <f>IF('Återstående matcher'!X30="","",'Återstående matcher'!X30-'Återstående matcher'!X15)</f>
        <v/>
      </c>
      <c r="Y15" s="18" t="s">
        <v>26</v>
      </c>
      <c r="Z15" s="7" t="str">
        <f>IF('Återstående matcher'!Z30="","",'Återstående matcher'!Z30-'Återstående matcher'!Z15)</f>
        <v/>
      </c>
      <c r="AA15" s="20" t="s">
        <v>25</v>
      </c>
      <c r="AB15" s="7" t="str">
        <f>IF('Återstående matcher'!AB30="","",'Återstående matcher'!AB30-'Återstående matcher'!AB15)</f>
        <v/>
      </c>
      <c r="AC15" s="18" t="s">
        <v>26</v>
      </c>
      <c r="AD15" s="7" t="str">
        <f>IF('Återstående matcher'!AD30="","",'Återstående matcher'!AD30-'Återstående matcher'!AD15)</f>
        <v/>
      </c>
      <c r="AE15" s="20" t="s">
        <v>25</v>
      </c>
      <c r="AF15" s="7" t="str">
        <f>IF('Återstående matcher'!AF30="","",'Återstående matcher'!AF30-'Återstående matcher'!AF15)</f>
        <v/>
      </c>
      <c r="AG15" s="18" t="s">
        <v>26</v>
      </c>
      <c r="AH15" s="7" t="str">
        <f>IF('Återstående matcher'!AH30="","",'Återstående matcher'!AH30-'Återstående matcher'!AH15)</f>
        <v/>
      </c>
      <c r="AI15" s="20" t="s">
        <v>25</v>
      </c>
      <c r="AJ15" s="7" t="str">
        <f>IF('Återstående matcher'!AJ30="","",'Återstående matcher'!AJ30-'Återstående matcher'!AJ15)</f>
        <v/>
      </c>
      <c r="AK15" s="18" t="s">
        <v>26</v>
      </c>
      <c r="AL15" s="7" t="str">
        <f>IF('Återstående matcher'!AL30="","",'Återstående matcher'!AL30-'Återstående matcher'!AL15)</f>
        <v/>
      </c>
      <c r="AM15" s="20" t="s">
        <v>25</v>
      </c>
      <c r="AN15" s="7" t="str">
        <f>IF('Återstående matcher'!AN30="","",'Återstående matcher'!AN30-'Återstående matcher'!AN15)</f>
        <v/>
      </c>
    </row>
    <row r="16" spans="1:40" x14ac:dyDescent="0.3">
      <c r="A16" s="24" t="s">
        <v>49</v>
      </c>
      <c r="B16" t="str">
        <f>IF(B3="","",IF(B3&lt;&gt;0,1,0))</f>
        <v/>
      </c>
      <c r="F16" t="str">
        <f>IF(F3="","",IF(F3&lt;&gt;0,1,0))</f>
        <v/>
      </c>
      <c r="J16" t="str">
        <f>IF(J3="","",IF(J3&lt;&gt;0,1,0))</f>
        <v/>
      </c>
      <c r="N16" t="str">
        <f>IF(N3="","",IF(N3&lt;&gt;0,1,0))</f>
        <v/>
      </c>
      <c r="R16" t="str">
        <f>IF(R3="","",IF(R3&lt;&gt;0,1,0))</f>
        <v/>
      </c>
      <c r="V16" t="str">
        <f>IF(V3="","",IF(V3&lt;&gt;0,1,0))</f>
        <v/>
      </c>
      <c r="Z16" t="str">
        <f>IF(Z3="","",IF(Z3&lt;&gt;0,1,0))</f>
        <v/>
      </c>
      <c r="AD16" t="str">
        <f>IF(AD3="","",IF(AD3&lt;&gt;0,1,0))</f>
        <v/>
      </c>
      <c r="AH16" t="str">
        <f>IF(AH3="","",IF(AH3&lt;&gt;0,1,0))</f>
        <v/>
      </c>
      <c r="AL16" t="str">
        <f>IF(AL3="","",IF(AL3&lt;&gt;0,1,0))</f>
        <v/>
      </c>
    </row>
    <row r="17" spans="1:38" x14ac:dyDescent="0.3">
      <c r="A17" s="23" t="s">
        <v>50</v>
      </c>
      <c r="B17" t="str">
        <f>IF(B3="","",IF(B3=0,1,0))</f>
        <v/>
      </c>
      <c r="F17" t="str">
        <f>IF(F3="","",IF(F3=0,1,0))</f>
        <v/>
      </c>
      <c r="J17" t="str">
        <f>IF(J3="","",IF(J3=0,1,0))</f>
        <v/>
      </c>
      <c r="N17" t="str">
        <f>IF(N3="","",IF(N3=0,1,0))</f>
        <v/>
      </c>
      <c r="R17" t="str">
        <f>IF(R3="","",IF(R3=0,1,0))</f>
        <v/>
      </c>
      <c r="V17" t="str">
        <f>IF(V3="","",IF(V3=0,1,0))</f>
        <v/>
      </c>
      <c r="Z17" t="str">
        <f>IF(Z3="","",IF(Z3=0,1,0))</f>
        <v/>
      </c>
      <c r="AD17" t="str">
        <f>IF(AD3="","",IF(AD3=0,1,0))</f>
        <v/>
      </c>
      <c r="AH17" t="str">
        <f>IF(AH3="","",IF(AH3=0,1,0))</f>
        <v/>
      </c>
      <c r="AL17" t="str">
        <f>IF(AL3="","",IF(AL3=0,1,0))</f>
        <v/>
      </c>
    </row>
    <row r="18" spans="1:38" x14ac:dyDescent="0.3">
      <c r="A18" s="24" t="s">
        <v>49</v>
      </c>
      <c r="B18" t="str">
        <f>IF(B5="","",IF(B5&lt;&gt;0,1,0))</f>
        <v/>
      </c>
      <c r="F18" t="str">
        <f>IF(F5="","",IF(F5&lt;&gt;0,1,0))</f>
        <v/>
      </c>
      <c r="J18" t="str">
        <f>IF(J5="","",IF(J5&lt;&gt;0,1,0))</f>
        <v/>
      </c>
      <c r="N18" t="str">
        <f>IF(N5="","",IF(N5&lt;&gt;0,1,0))</f>
        <v/>
      </c>
      <c r="R18" t="str">
        <f>IF(R5="","",IF(R5&lt;&gt;0,1,0))</f>
        <v/>
      </c>
      <c r="V18" t="str">
        <f>IF(V5="","",IF(V5&lt;&gt;0,1,0))</f>
        <v/>
      </c>
      <c r="Z18" t="str">
        <f>IF(Z5="","",IF(Z5&lt;&gt;0,1,0))</f>
        <v/>
      </c>
      <c r="AD18" t="str">
        <f>IF(AD5="","",IF(AD5&lt;&gt;0,1,0))</f>
        <v/>
      </c>
      <c r="AH18" t="str">
        <f>IF(AH5="","",IF(AH5&lt;&gt;0,1,0))</f>
        <v/>
      </c>
      <c r="AL18" t="str">
        <f>IF(AL5="","",IF(AL5&lt;&gt;0,1,0))</f>
        <v/>
      </c>
    </row>
    <row r="19" spans="1:38" x14ac:dyDescent="0.3">
      <c r="A19" s="23" t="s">
        <v>50</v>
      </c>
      <c r="B19" t="str">
        <f>IF(B5="","",IF(B5=0,1,0))</f>
        <v/>
      </c>
      <c r="F19" t="str">
        <f>IF(F5="","",IF(F5=0,1,0))</f>
        <v/>
      </c>
      <c r="J19" t="str">
        <f>IF(J5="","",IF(J5=0,1,0))</f>
        <v/>
      </c>
      <c r="N19" t="str">
        <f>IF(N5="","",IF(N5=0,1,0))</f>
        <v/>
      </c>
      <c r="R19" t="str">
        <f>IF(R5="","",IF(R5=0,1,0))</f>
        <v/>
      </c>
      <c r="V19" t="str">
        <f>IF(V5="","",IF(V5=0,1,0))</f>
        <v/>
      </c>
      <c r="Z19" t="str">
        <f>IF(Z5="","",IF(Z5=0,1,0))</f>
        <v/>
      </c>
      <c r="AD19" t="str">
        <f>IF(AD5="","",IF(AD5=0,1,0))</f>
        <v/>
      </c>
      <c r="AH19" t="str">
        <f>IF(AH5="","",IF(AH5=0,1,0))</f>
        <v/>
      </c>
      <c r="AL19" t="str">
        <f>IF(AL5="","",IF(AL5=0,1,0))</f>
        <v/>
      </c>
    </row>
    <row r="20" spans="1:38" x14ac:dyDescent="0.3">
      <c r="A20" s="24" t="s">
        <v>49</v>
      </c>
      <c r="B20" t="str">
        <f>IF(B7="","",IF(B7&lt;&gt;0,1,0))</f>
        <v/>
      </c>
      <c r="F20" t="str">
        <f>IF(F7="","",IF(F7&lt;&gt;0,1,0))</f>
        <v/>
      </c>
      <c r="J20" t="str">
        <f>IF(J7="","",IF(J7&lt;&gt;0,1,0))</f>
        <v/>
      </c>
      <c r="N20" t="str">
        <f>IF(N7="","",IF(N7&lt;&gt;0,1,0))</f>
        <v/>
      </c>
      <c r="R20" t="str">
        <f>IF(R7="","",IF(R7&lt;&gt;0,1,0))</f>
        <v/>
      </c>
      <c r="V20" t="str">
        <f>IF(V7="","",IF(V7&lt;&gt;0,1,0))</f>
        <v/>
      </c>
      <c r="Z20" t="str">
        <f>IF(Z7="","",IF(Z7&lt;&gt;0,1,0))</f>
        <v/>
      </c>
      <c r="AD20" t="str">
        <f>IF(AD7="","",IF(AD7&lt;&gt;0,1,0))</f>
        <v/>
      </c>
      <c r="AH20" t="str">
        <f>IF(AH7="","",IF(AH7&lt;&gt;0,1,0))</f>
        <v/>
      </c>
      <c r="AL20" t="str">
        <f>IF(AL7="","",IF(AL7&lt;&gt;0,1,0))</f>
        <v/>
      </c>
    </row>
    <row r="21" spans="1:38" x14ac:dyDescent="0.3">
      <c r="A21" s="23" t="s">
        <v>50</v>
      </c>
      <c r="B21" t="str">
        <f>IF(B7="","",IF(B7=0,1,0))</f>
        <v/>
      </c>
      <c r="F21" t="str">
        <f>IF(F7="","",IF(F7=0,1,0))</f>
        <v/>
      </c>
      <c r="J21" t="str">
        <f>IF(J7="","",IF(J7=0,1,0))</f>
        <v/>
      </c>
      <c r="N21" t="str">
        <f>IF(N7="","",IF(N7=0,1,0))</f>
        <v/>
      </c>
      <c r="R21" t="str">
        <f>IF(R7="","",IF(R7=0,1,0))</f>
        <v/>
      </c>
      <c r="V21" t="str">
        <f>IF(V7="","",IF(V7=0,1,0))</f>
        <v/>
      </c>
      <c r="Z21" t="str">
        <f>IF(Z7="","",IF(Z7=0,1,0))</f>
        <v/>
      </c>
      <c r="AD21" t="str">
        <f>IF(AD7="","",IF(AD7=0,1,0))</f>
        <v/>
      </c>
      <c r="AH21" t="str">
        <f>IF(AH7="","",IF(AH7=0,1,0))</f>
        <v/>
      </c>
      <c r="AL21" t="str">
        <f>IF(AL7="","",IF(AL7=0,1,0))</f>
        <v/>
      </c>
    </row>
    <row r="22" spans="1:38" x14ac:dyDescent="0.3">
      <c r="A22" s="24" t="s">
        <v>49</v>
      </c>
      <c r="B22" t="str">
        <f>IF(B9="","",IF(B9&lt;&gt;0,1,0))</f>
        <v/>
      </c>
      <c r="F22" t="str">
        <f>IF(F9="","",IF(F9&lt;&gt;0,1,0))</f>
        <v/>
      </c>
      <c r="J22" t="str">
        <f>IF(J9="","",IF(J9&lt;&gt;0,1,0))</f>
        <v/>
      </c>
      <c r="N22" t="str">
        <f>IF(N9="","",IF(N9&lt;&gt;0,1,0))</f>
        <v/>
      </c>
      <c r="R22" t="str">
        <f>IF(R9="","",IF(R9&lt;&gt;0,1,0))</f>
        <v/>
      </c>
      <c r="V22" t="str">
        <f>IF(V9="","",IF(V9&lt;&gt;0,1,0))</f>
        <v/>
      </c>
      <c r="Z22" t="str">
        <f>IF(Z9="","",IF(Z9&lt;&gt;0,1,0))</f>
        <v/>
      </c>
      <c r="AD22" t="str">
        <f>IF(AD9="","",IF(AD9&lt;&gt;0,1,0))</f>
        <v/>
      </c>
      <c r="AH22" t="str">
        <f>IF(AH9="","",IF(AH9&lt;&gt;0,1,0))</f>
        <v/>
      </c>
      <c r="AL22" t="str">
        <f>IF(AL9="","",IF(AL9&lt;&gt;0,1,0))</f>
        <v/>
      </c>
    </row>
    <row r="23" spans="1:38" x14ac:dyDescent="0.3">
      <c r="A23" s="23" t="s">
        <v>50</v>
      </c>
      <c r="B23" t="str">
        <f>IF(B9="","",IF(B9=0,1,0))</f>
        <v/>
      </c>
      <c r="F23" t="str">
        <f>IF(F9="","",IF(F9=0,1,0))</f>
        <v/>
      </c>
      <c r="J23" t="str">
        <f>IF(J9="","",IF(J9=0,1,0))</f>
        <v/>
      </c>
      <c r="N23" t="str">
        <f>IF(N9="","",IF(N9=0,1,0))</f>
        <v/>
      </c>
      <c r="R23" t="str">
        <f>IF(R9="","",IF(R9=0,1,0))</f>
        <v/>
      </c>
      <c r="V23" t="str">
        <f>IF(V9="","",IF(V9=0,1,0))</f>
        <v/>
      </c>
      <c r="Z23" t="str">
        <f>IF(Z9="","",IF(Z9=0,1,0))</f>
        <v/>
      </c>
      <c r="AD23" t="str">
        <f>IF(AD9="","",IF(AD9=0,1,0))</f>
        <v/>
      </c>
      <c r="AH23" t="str">
        <f>IF(AH9="","",IF(AH9=0,1,0))</f>
        <v/>
      </c>
      <c r="AL23" t="str">
        <f>IF(AL9="","",IF(AL9=0,1,0))</f>
        <v/>
      </c>
    </row>
    <row r="24" spans="1:38" x14ac:dyDescent="0.3">
      <c r="A24" s="24" t="s">
        <v>49</v>
      </c>
      <c r="B24" t="str">
        <f>IF(B11="","",IF(B11&lt;&gt;0,1,0))</f>
        <v/>
      </c>
      <c r="F24" t="str">
        <f>IF(F11="","",IF(F11&lt;&gt;0,1,0))</f>
        <v/>
      </c>
      <c r="J24" t="str">
        <f>IF(J11="","",IF(J11&lt;&gt;0,1,0))</f>
        <v/>
      </c>
      <c r="N24" t="str">
        <f>IF(N11="","",IF(N11&lt;&gt;0,1,0))</f>
        <v/>
      </c>
      <c r="R24" t="str">
        <f>IF(R11="","",IF(R11&lt;&gt;0,1,0))</f>
        <v/>
      </c>
      <c r="V24" t="str">
        <f>IF(V11="","",IF(V11&lt;&gt;0,1,0))</f>
        <v/>
      </c>
      <c r="Z24" t="str">
        <f>IF(Z11="","",IF(Z11&lt;&gt;0,1,0))</f>
        <v/>
      </c>
      <c r="AD24" t="str">
        <f>IF(AD11="","",IF(AD11&lt;&gt;0,1,0))</f>
        <v/>
      </c>
      <c r="AH24" t="str">
        <f>IF(AH11="","",IF(AH11&lt;&gt;0,1,0))</f>
        <v/>
      </c>
      <c r="AL24" t="str">
        <f>IF(AL11="","",IF(AL11&lt;&gt;0,1,0))</f>
        <v/>
      </c>
    </row>
    <row r="25" spans="1:38" x14ac:dyDescent="0.3">
      <c r="A25" s="23" t="s">
        <v>50</v>
      </c>
      <c r="B25" t="str">
        <f>IF(B11="","",IF(B11=0,1,0))</f>
        <v/>
      </c>
      <c r="F25" t="str">
        <f>IF(F11="","",IF(F11=0,1,0))</f>
        <v/>
      </c>
      <c r="J25" t="str">
        <f>IF(J11="","",IF(J11=0,1,0))</f>
        <v/>
      </c>
      <c r="N25" t="str">
        <f>IF(N11="","",IF(N11=0,1,0))</f>
        <v/>
      </c>
      <c r="R25" t="str">
        <f>IF(R11="","",IF(R11=0,1,0))</f>
        <v/>
      </c>
      <c r="V25" t="str">
        <f>IF(V11="","",IF(V11=0,1,0))</f>
        <v/>
      </c>
      <c r="Z25" t="str">
        <f>IF(Z11="","",IF(Z11=0,1,0))</f>
        <v/>
      </c>
      <c r="AD25" t="str">
        <f>IF(AD11="","",IF(AD11=0,1,0))</f>
        <v/>
      </c>
      <c r="AH25" t="str">
        <f>IF(AH11="","",IF(AH11=0,1,0))</f>
        <v/>
      </c>
      <c r="AL25" t="str">
        <f>IF(AL11="","",IF(AL11=0,1,0))</f>
        <v/>
      </c>
    </row>
    <row r="26" spans="1:38" x14ac:dyDescent="0.3">
      <c r="A26" s="24" t="s">
        <v>49</v>
      </c>
      <c r="B26" t="str">
        <f>IF(B13="","",IF(B13&lt;&gt;0,1,0))</f>
        <v/>
      </c>
      <c r="F26" t="str">
        <f>IF(F13="","",IF(F13&lt;&gt;0,1,0))</f>
        <v/>
      </c>
      <c r="J26" t="str">
        <f>IF(J13="","",IF(J13&lt;&gt;0,1,0))</f>
        <v/>
      </c>
      <c r="N26" t="str">
        <f>IF(N13="","",IF(N13&lt;&gt;0,1,0))</f>
        <v/>
      </c>
      <c r="R26" t="str">
        <f>IF(R13="","",IF(R13&lt;&gt;0,1,0))</f>
        <v/>
      </c>
      <c r="V26" t="str">
        <f>IF(V13="","",IF(V13&lt;&gt;0,1,0))</f>
        <v/>
      </c>
      <c r="Z26" t="str">
        <f>IF(Z13="","",IF(Z13&lt;&gt;0,1,0))</f>
        <v/>
      </c>
      <c r="AD26" t="str">
        <f>IF(AD13="","",IF(AD13&lt;&gt;0,1,0))</f>
        <v/>
      </c>
      <c r="AH26" t="str">
        <f>IF(AH13="","",IF(AH13&lt;&gt;0,1,0))</f>
        <v/>
      </c>
      <c r="AL26" t="str">
        <f>IF(AL13="","",IF(AL13&lt;&gt;0,1,0))</f>
        <v/>
      </c>
    </row>
    <row r="27" spans="1:38" x14ac:dyDescent="0.3">
      <c r="A27" s="23" t="s">
        <v>50</v>
      </c>
      <c r="B27" t="str">
        <f>IF(B13="","",IF(B13=0,1,0))</f>
        <v/>
      </c>
      <c r="F27" t="str">
        <f>IF(F13="","",IF(F13=0,1,0))</f>
        <v/>
      </c>
      <c r="J27" t="str">
        <f>IF(J13="","",IF(J13=0,1,0))</f>
        <v/>
      </c>
      <c r="N27" t="str">
        <f>IF(N13="","",IF(N13=0,1,0))</f>
        <v/>
      </c>
      <c r="R27" t="str">
        <f>IF(R13="","",IF(R13=0,1,0))</f>
        <v/>
      </c>
      <c r="V27" t="str">
        <f>IF(V13="","",IF(V13=0,1,0))</f>
        <v/>
      </c>
      <c r="Z27" t="str">
        <f>IF(Z13="","",IF(Z13=0,1,0))</f>
        <v/>
      </c>
      <c r="AD27" t="str">
        <f>IF(AD13="","",IF(AD13=0,1,0))</f>
        <v/>
      </c>
      <c r="AH27" t="str">
        <f>IF(AH13="","",IF(AH13=0,1,0))</f>
        <v/>
      </c>
      <c r="AL27" t="str">
        <f>IF(AL13="","",IF(AL13=0,1,0))</f>
        <v/>
      </c>
    </row>
    <row r="28" spans="1:38" x14ac:dyDescent="0.3">
      <c r="A28" s="24" t="s">
        <v>49</v>
      </c>
      <c r="B28" s="34" t="str">
        <f>IF(B15="","",IF(B15&lt;&gt;0,1,0))</f>
        <v/>
      </c>
      <c r="F28" t="str">
        <f>IF(F15="","",IF(F15&lt;&gt;0,1,0))</f>
        <v/>
      </c>
      <c r="J28" t="str">
        <f>IF(J15="","",IF(J15&lt;&gt;0,1,0))</f>
        <v/>
      </c>
      <c r="N28" t="str">
        <f>IF(N15="","",IF(N15&lt;&gt;0,1,0))</f>
        <v/>
      </c>
      <c r="R28" t="str">
        <f>IF(R15="","",IF(R15&lt;&gt;0,1,0))</f>
        <v/>
      </c>
      <c r="V28" t="str">
        <f>IF(V15="","",IF(V15&lt;&gt;0,1,0))</f>
        <v/>
      </c>
      <c r="Z28" t="str">
        <f>IF(Z15="","",IF(Z15&lt;&gt;0,1,0))</f>
        <v/>
      </c>
      <c r="AD28" t="str">
        <f>IF(AD15="","",IF(AD15&lt;&gt;0,1,0))</f>
        <v/>
      </c>
      <c r="AH28" t="str">
        <f>IF(AH15="","",IF(AH15&lt;&gt;0,1,0))</f>
        <v/>
      </c>
      <c r="AL28" t="str">
        <f>IF(AL15="","",IF(AL15&lt;&gt;0,1,0))</f>
        <v/>
      </c>
    </row>
    <row r="29" spans="1:38" x14ac:dyDescent="0.3">
      <c r="A29" s="23" t="s">
        <v>50</v>
      </c>
      <c r="B29" s="34" t="str">
        <f>IF(B15="","",IF(B15=0,1,0))</f>
        <v/>
      </c>
      <c r="F29" t="str">
        <f>IF(F15="","",IF(F15=0,1,0))</f>
        <v/>
      </c>
      <c r="J29" t="str">
        <f>IF(J15="","",IF(J15=0,1,0))</f>
        <v/>
      </c>
      <c r="N29" t="str">
        <f>IF(N15="","",IF(N15=0,1,0))</f>
        <v/>
      </c>
      <c r="R29" t="str">
        <f>IF(R15="","",IF(R15=0,1,0))</f>
        <v/>
      </c>
      <c r="V29" t="str">
        <f>IF(V15="","",IF(V15=0,1,0))</f>
        <v/>
      </c>
      <c r="Z29" t="str">
        <f>IF(Z15="","",IF(Z15=0,1,0))</f>
        <v/>
      </c>
      <c r="AD29" t="str">
        <f>IF(AD15="","",IF(AD15=0,1,0))</f>
        <v/>
      </c>
      <c r="AH29" t="str">
        <f>IF(AH15="","",IF(AH15=0,1,0))</f>
        <v/>
      </c>
      <c r="AL29" t="str">
        <f>IF(AL15="","",IF(AL15=0,1,0))</f>
        <v/>
      </c>
    </row>
    <row r="30" spans="1:38" x14ac:dyDescent="0.3">
      <c r="A30" t="s">
        <v>52</v>
      </c>
      <c r="B30">
        <f>SUM(B16,B18,B20,B22,B24,B26,B28)</f>
        <v>0</v>
      </c>
      <c r="F30">
        <f>SUM(F16,F18,F20,F22,F24,F26,F28)</f>
        <v>0</v>
      </c>
      <c r="J30">
        <f>SUM(J16,J18,J20,J22,J24,J26,J28)</f>
        <v>0</v>
      </c>
      <c r="N30">
        <f>SUM(N16,N18,N20,N22,N24,N26,N28)</f>
        <v>0</v>
      </c>
      <c r="R30">
        <f>SUM(R16,R18,R20,R22,R24,R26,R28)</f>
        <v>0</v>
      </c>
      <c r="V30">
        <f>SUM(V16,V18,V20,V22,V24,V26,V28)</f>
        <v>0</v>
      </c>
      <c r="Z30">
        <f>SUM(Z16,Z18,Z20,Z22,Z24,Z26,Z28)</f>
        <v>0</v>
      </c>
      <c r="AD30">
        <f>SUM(AD16,AD18,AD20,AD22,AD24,AD26,AD28)</f>
        <v>0</v>
      </c>
      <c r="AH30">
        <f>SUM(AH16,AH18,AH20,AH22,AH24,AH26,AH28)</f>
        <v>0</v>
      </c>
      <c r="AL30">
        <f>SUM(AL16,AL18,AL20,AL22,AL24,AL26,AL28)</f>
        <v>0</v>
      </c>
    </row>
    <row r="31" spans="1:38" x14ac:dyDescent="0.3">
      <c r="A31" t="s">
        <v>48</v>
      </c>
      <c r="B31">
        <f>SUM(B17,B19,B21,B23,B25,B27,B29)</f>
        <v>0</v>
      </c>
      <c r="F31">
        <f>SUM(F17,F19,F21,F23,F25,F27,F29)</f>
        <v>0</v>
      </c>
      <c r="J31">
        <f>SUM(J17,J19,J21,J23,J25,J27,J29)</f>
        <v>0</v>
      </c>
      <c r="N31">
        <f>SUM(N17,N19,N21,N23,N25,N27,N29)</f>
        <v>0</v>
      </c>
      <c r="R31">
        <f>SUM(R17,R19,R21,R23,R25,R27,R29)</f>
        <v>0</v>
      </c>
      <c r="V31">
        <f>SUM(V17,V19,V21,V23,V25,V27,V29)</f>
        <v>0</v>
      </c>
      <c r="Z31">
        <f>SUM(Z17,Z19,Z21,Z23,Z25,Z27,Z29)</f>
        <v>0</v>
      </c>
      <c r="AD31">
        <f>SUM(AD17,AD19,AD21,AD23,AD25,AD27,AD29)</f>
        <v>0</v>
      </c>
      <c r="AH31">
        <f>SUM(AH17,AH19,AH21,AH23,AH25,AH27,AH29)</f>
        <v>0</v>
      </c>
      <c r="AL31">
        <f>SUM(AL17,AL19,AL21,AL23,AL25,AL27,AL29)</f>
        <v>0</v>
      </c>
    </row>
    <row r="32" spans="1:38" x14ac:dyDescent="0.3">
      <c r="A32" t="s">
        <v>47</v>
      </c>
      <c r="B32">
        <f>SUM(B30,F30,J30,N30,R30,V30,Z30,AD30,AH30,AL30)</f>
        <v>0</v>
      </c>
    </row>
    <row r="33" spans="1:38" x14ac:dyDescent="0.3">
      <c r="A33" t="s">
        <v>51</v>
      </c>
      <c r="B33">
        <f>SUM(B31,F31,J31,N31,R31,V31,Z31,AD31,AH31,AL31)</f>
        <v>0</v>
      </c>
    </row>
    <row r="35" spans="1:38" x14ac:dyDescent="0.3">
      <c r="B35" s="34">
        <f>IF(B17="",2,B17-B16)</f>
        <v>2</v>
      </c>
      <c r="F35" s="34">
        <f>IF(F17="",2,F17-F16)</f>
        <v>2</v>
      </c>
      <c r="J35" s="34">
        <f>IF(J17="",2,J17-J16)</f>
        <v>2</v>
      </c>
      <c r="N35" s="34">
        <f>IF(N17="",2,N17-N16)</f>
        <v>2</v>
      </c>
      <c r="R35" s="34">
        <f>IF(R17="",2,R17-R16)</f>
        <v>2</v>
      </c>
      <c r="V35" s="34">
        <f>IF(V17="",2,V17-V16)</f>
        <v>2</v>
      </c>
      <c r="Z35" s="34">
        <f>IF(Z17="",2,Z17-Z16)</f>
        <v>2</v>
      </c>
      <c r="AD35" s="34">
        <f>IF(AD17="",2,AD17-AD16)</f>
        <v>2</v>
      </c>
      <c r="AH35" s="34">
        <f>IF(AH17="",2,AH17-AH16)</f>
        <v>2</v>
      </c>
      <c r="AL35" s="34">
        <f>IF(AL17="",2,AL17-AL16)</f>
        <v>2</v>
      </c>
    </row>
    <row r="36" spans="1:38" x14ac:dyDescent="0.3">
      <c r="B36" s="34">
        <f>IF(B19="",2,B19-B18)</f>
        <v>2</v>
      </c>
      <c r="F36" s="34">
        <f>IF(F19="",2,F19-F18)</f>
        <v>2</v>
      </c>
      <c r="J36" s="34">
        <f>IF(J19="",2,J19-J18)</f>
        <v>2</v>
      </c>
      <c r="N36" s="34">
        <f>IF(N19="",2,N19-N18)</f>
        <v>2</v>
      </c>
      <c r="R36" s="34">
        <f>IF(R19="",2,R19-R18)</f>
        <v>2</v>
      </c>
      <c r="V36" s="34">
        <f>IF(V19="",2,V19-V18)</f>
        <v>2</v>
      </c>
      <c r="Z36" s="34">
        <f>IF(Z19="",2,Z19-Z18)</f>
        <v>2</v>
      </c>
      <c r="AD36" s="34">
        <f>IF(AD19="",2,AD19-AD18)</f>
        <v>2</v>
      </c>
      <c r="AH36" s="34">
        <f>IF(AH19="",2,AH19-AH18)</f>
        <v>2</v>
      </c>
      <c r="AL36" s="34">
        <f>IF(AL19="",2,AL19-AL18)</f>
        <v>2</v>
      </c>
    </row>
    <row r="37" spans="1:38" x14ac:dyDescent="0.3">
      <c r="B37" s="34">
        <f>IF(B21="",2,B21-B20)</f>
        <v>2</v>
      </c>
      <c r="F37" s="34">
        <f>IF(F21="",2,F21-F20)</f>
        <v>2</v>
      </c>
      <c r="J37" s="34">
        <f>IF(J21="",2,J21-J20)</f>
        <v>2</v>
      </c>
      <c r="N37" s="34">
        <f>IF(N21="",2,N21-N20)</f>
        <v>2</v>
      </c>
      <c r="R37" s="34">
        <f>IF(R21="",2,R21-R20)</f>
        <v>2</v>
      </c>
      <c r="V37" s="34">
        <f>IF(V21="",2,V21-V20)</f>
        <v>2</v>
      </c>
      <c r="Z37" s="34">
        <f>IF(Z21="",2,Z21-Z20)</f>
        <v>2</v>
      </c>
      <c r="AD37" s="34">
        <f>IF(AD21="",2,AD21-AD20)</f>
        <v>2</v>
      </c>
      <c r="AH37" s="34">
        <f>IF(AH21="",2,AH21-AH20)</f>
        <v>2</v>
      </c>
      <c r="AL37" s="34">
        <f>IF(AL21="",2,AL21-AL20)</f>
        <v>2</v>
      </c>
    </row>
    <row r="38" spans="1:38" x14ac:dyDescent="0.3">
      <c r="B38" s="34">
        <f>IF(B23="",2,B23-B22)</f>
        <v>2</v>
      </c>
      <c r="F38" s="34">
        <f>IF(F23="",2,F23-F22)</f>
        <v>2</v>
      </c>
      <c r="J38" s="34">
        <f>IF(J23="",2,J23-J22)</f>
        <v>2</v>
      </c>
      <c r="N38" s="34">
        <f>IF(N23="",2,N23-N22)</f>
        <v>2</v>
      </c>
      <c r="R38" s="34">
        <f>IF(R23="",2,R23-R22)</f>
        <v>2</v>
      </c>
      <c r="V38" s="34">
        <f>IF(V23="",2,V23-V22)</f>
        <v>2</v>
      </c>
      <c r="Z38" s="34">
        <f>IF(Z23="",2,Z23-Z22)</f>
        <v>2</v>
      </c>
      <c r="AD38" s="34">
        <f>IF(AD23="",2,AD23-AD22)</f>
        <v>2</v>
      </c>
      <c r="AH38" s="34">
        <f>IF(AH23="",2,AH23-AH22)</f>
        <v>2</v>
      </c>
      <c r="AL38" s="34">
        <f>IF(AL23="",2,AL23-AL22)</f>
        <v>2</v>
      </c>
    </row>
    <row r="39" spans="1:38" x14ac:dyDescent="0.3">
      <c r="B39" s="34">
        <f>IF(B25="",2,B25-B24)</f>
        <v>2</v>
      </c>
      <c r="F39" s="34">
        <f>IF(F25="",2,F25-F24)</f>
        <v>2</v>
      </c>
      <c r="J39" s="34">
        <f>IF(J25="",2,J25-J24)</f>
        <v>2</v>
      </c>
      <c r="N39" s="34">
        <f>IF(N25="",2,N25-N24)</f>
        <v>2</v>
      </c>
      <c r="R39" s="34">
        <f>IF(R25="",2,R25-R24)</f>
        <v>2</v>
      </c>
      <c r="V39" s="34">
        <f>IF(V25="",2,V25-V24)</f>
        <v>2</v>
      </c>
      <c r="Z39" s="34">
        <f>IF(Z25="",2,Z25-Z24)</f>
        <v>2</v>
      </c>
      <c r="AD39" s="34">
        <f>IF(AD25="",2,AD25-AD24)</f>
        <v>2</v>
      </c>
      <c r="AH39" s="34">
        <f>IF(AH25="",2,AH25-AH24)</f>
        <v>2</v>
      </c>
      <c r="AL39" s="34">
        <f>IF(AL25="",2,AL25-AL24)</f>
        <v>2</v>
      </c>
    </row>
    <row r="40" spans="1:38" x14ac:dyDescent="0.3">
      <c r="B40" s="34">
        <f>IF(B27="",2,B27-B26)</f>
        <v>2</v>
      </c>
      <c r="F40" s="34">
        <f>IF(F27="",2,F27-F26)</f>
        <v>2</v>
      </c>
      <c r="J40" s="34">
        <f>IF(J27="",2,J27-J26)</f>
        <v>2</v>
      </c>
      <c r="N40" s="34">
        <f>IF(N27="",2,N27-N26)</f>
        <v>2</v>
      </c>
      <c r="R40" s="34">
        <f>IF(R27="",2,R27-R26)</f>
        <v>2</v>
      </c>
      <c r="V40" s="34">
        <f>IF(V27="",2,V27-V26)</f>
        <v>2</v>
      </c>
      <c r="Z40" s="34">
        <f>IF(Z27="",2,Z27-Z26)</f>
        <v>2</v>
      </c>
      <c r="AD40" s="34">
        <f>IF(AD27="",2,AD27-AD26)</f>
        <v>2</v>
      </c>
      <c r="AH40" s="34">
        <f>IF(AH27="",2,AH27-AH26)</f>
        <v>2</v>
      </c>
      <c r="AL40" s="34">
        <f>IF(AL27="",2,AL27-AL26)</f>
        <v>2</v>
      </c>
    </row>
    <row r="41" spans="1:38" x14ac:dyDescent="0.3">
      <c r="B41" s="34">
        <f>IF(B29="",2,B29-B28)</f>
        <v>2</v>
      </c>
      <c r="F41" s="34">
        <f>IF(F29="",2,F29-F28)</f>
        <v>2</v>
      </c>
      <c r="J41" s="34">
        <f>IF(J29="",2,J29-J28)</f>
        <v>2</v>
      </c>
      <c r="N41" s="34">
        <f>IF(N29="",2,N29-N28)</f>
        <v>2</v>
      </c>
      <c r="R41" s="34">
        <f>IF(R29="",2,R29-R28)</f>
        <v>2</v>
      </c>
      <c r="V41" s="34">
        <f>IF(V29="",2,V29-V28)</f>
        <v>2</v>
      </c>
      <c r="Z41" s="34">
        <f>IF(Z29="",2,Z29-Z28)</f>
        <v>2</v>
      </c>
      <c r="AD41" s="34">
        <f>IF(AD29="",2,AD29-AD28)</f>
        <v>2</v>
      </c>
      <c r="AH41" s="34">
        <f>IF(AH29="",2,AH29-AH28)</f>
        <v>2</v>
      </c>
      <c r="AL41" s="34">
        <f>IF(AL29="",2,AL29-AL28)</f>
        <v>2</v>
      </c>
    </row>
  </sheetData>
  <mergeCells count="10">
    <mergeCell ref="Y1:AB1"/>
    <mergeCell ref="AC1:AF1"/>
    <mergeCell ref="AG1:AJ1"/>
    <mergeCell ref="AK1:AN1"/>
    <mergeCell ref="A1:D1"/>
    <mergeCell ref="E1:H1"/>
    <mergeCell ref="I1:L1"/>
    <mergeCell ref="M1:P1"/>
    <mergeCell ref="Q1:T1"/>
    <mergeCell ref="U1:X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5</vt:i4>
      </vt:variant>
    </vt:vector>
  </HeadingPairs>
  <TitlesOfParts>
    <vt:vector size="5" baseType="lpstr">
      <vt:lpstr>Instruktion</vt:lpstr>
      <vt:lpstr>Återstående matcher</vt:lpstr>
      <vt:lpstr>Tabeller</vt:lpstr>
      <vt:lpstr>Resultat</vt:lpstr>
      <vt:lpstr>Statistik</vt:lpstr>
    </vt:vector>
  </TitlesOfParts>
  <Company>Empower Oy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Sandor Daniel</dc:creator>
  <cp:lastModifiedBy>Sandor Daniel</cp:lastModifiedBy>
  <dcterms:created xsi:type="dcterms:W3CDTF">2016-02-13T16:42:32Z</dcterms:created>
  <dcterms:modified xsi:type="dcterms:W3CDTF">2016-02-15T17:16:08Z</dcterms:modified>
</cp:coreProperties>
</file>